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160" activeTab="1"/>
  </bookViews>
  <sheets>
    <sheet name="全市 " sheetId="1" r:id="rId1"/>
    <sheet name="各旗区1" sheetId="2" r:id="rId2"/>
    <sheet name="各旗区2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<sst xmlns="http://schemas.openxmlformats.org/spreadsheetml/2006/main" count="385" uniqueCount="131">
  <si>
    <t>1.全市情况表</t>
  </si>
  <si>
    <t xml:space="preserve">          2022年1-4月份全市主要经济指标情况一览表</t>
  </si>
  <si>
    <t>指        标</t>
  </si>
  <si>
    <t>单位</t>
  </si>
  <si>
    <t>1-4月份</t>
  </si>
  <si>
    <t>增速（%）</t>
  </si>
  <si>
    <t>一、</t>
  </si>
  <si>
    <t>规模以上工业企业个数</t>
  </si>
  <si>
    <t>个</t>
  </si>
  <si>
    <t xml:space="preserve">  ⑨水泥</t>
  </si>
  <si>
    <t>万吨</t>
  </si>
  <si>
    <t>1.规模以上工业增加值</t>
  </si>
  <si>
    <t>亿元</t>
  </si>
  <si>
    <t>-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</si>
  <si>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</si>
  <si>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</si>
  <si>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</si>
  <si>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</si>
  <si>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</si>
  <si>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</si>
  <si>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电力、蒸气热水的生产和供应业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</si>
  <si>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</si>
  <si>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</si>
  <si>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</si>
  <si>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</si>
  <si>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</si>
  <si>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</si>
  <si>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</si>
  <si>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</si>
  <si>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</si>
  <si>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</si>
  <si>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</si>
  <si>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</si>
  <si>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</si>
  <si>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</si>
  <si>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</si>
  <si>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</si>
  <si>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</si>
  <si>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一般公共预算收入</t>
  </si>
  <si>
    <t>2.规模以上工业产销率</t>
  </si>
  <si>
    <t>%</t>
  </si>
  <si>
    <t xml:space="preserve">  </t>
  </si>
  <si>
    <t>一般公共预算支出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</si>
  <si>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</si>
  <si>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</si>
  <si>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</si>
  <si>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</si>
  <si>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</si>
  <si>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</si>
  <si>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</si>
  <si>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</si>
  <si>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</si>
  <si>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2.铁路发送量</t>
  </si>
  <si>
    <t xml:space="preserve">  ④精甲醇</t>
  </si>
  <si>
    <t xml:space="preserve">  铁路客运量</t>
  </si>
  <si>
    <t>万人次</t>
  </si>
  <si>
    <t xml:space="preserve">  ⑤天然气</t>
  </si>
  <si>
    <t>亿立方米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</si>
  <si>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</si>
  <si>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</si>
  <si>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</si>
  <si>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</si>
  <si>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</si>
  <si>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</si>
  <si>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t xml:space="preserve">  ⑧焦炭</t>
  </si>
  <si>
    <t xml:space="preserve">  金融机构贷款余额</t>
  </si>
  <si>
    <t>注：本表为自治区统计局反馈数据，其中规上工业增长速度为不变价速度</t>
  </si>
  <si>
    <t>2.旗区情况表</t>
  </si>
  <si>
    <t>2022年1-4月份全市旗区主要经济指标完成情况(一)</t>
  </si>
  <si>
    <t>地 区</t>
  </si>
  <si>
    <t>规模以上工业增加值增速</t>
  </si>
  <si>
    <t>固定资产投资增速</t>
  </si>
  <si>
    <t>社会消费品零售总额（亿元）</t>
  </si>
  <si>
    <t>2022年1-4月份</t>
  </si>
  <si>
    <t>增速(%)</t>
  </si>
  <si>
    <t>位次</t>
  </si>
  <si>
    <t>总量</t>
  </si>
  <si>
    <t>占比(%)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</si>
  <si>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</si>
  <si>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</si>
  <si>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</si>
  <si>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</si>
  <si>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</si>
  <si>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</si>
  <si>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</si>
  <si>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</si>
  <si>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</si>
  <si>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</si>
  <si>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2022年1-4月份全市旗区主要经济指标完成情况(二)</t>
  </si>
  <si>
    <t>一般公共预算收入（亿元）</t>
  </si>
  <si>
    <t>一般公共预算支出（亿元）</t>
  </si>
  <si>
    <t>康巴什</t>
  </si>
  <si>
    <t>3.盟市情况表</t>
  </si>
  <si>
    <t>2022年1-4月份盟市主要经济指标完成情况（一）</t>
  </si>
  <si>
    <t>地  区</t>
  </si>
  <si>
    <t>全区占比(%)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</si>
  <si>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</si>
  <si>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</si>
  <si>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</si>
  <si>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</si>
  <si>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</si>
  <si>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</si>
  <si>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</si>
  <si>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</si>
  <si>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</si>
  <si>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</si>
  <si>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</si>
  <si>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</si>
  <si>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</si>
  <si>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</si>
  <si>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2022年1-4月份盟市主要经济指标完成情况（二）</t>
  </si>
  <si>
    <t>全国地方本级</t>
  </si>
  <si>
    <t>2014年1-9月全市各旗区主要经济指标完成情况(三)</t>
  </si>
  <si>
    <t>固定资产投资（亿元）</t>
  </si>
  <si>
    <t>2014年1-9月</t>
  </si>
  <si>
    <t>增速增减百分点</t>
  </si>
  <si>
    <t>2014年1-12月全市各旗区主要经济指标完成情况(一)</t>
  </si>
  <si>
    <t>地区生产总值（亿元）</t>
  </si>
  <si>
    <t>规模以上工业增加值增速（%）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</si>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</sst>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(&quot;$&quot;* #,##0.00_);_(&quot;$&quot;* \(#,##0.00\);_(&quot;$&quot;* &quot;-&quot;??_);_(@_)"/>
    <numFmt numFmtId="178" formatCode="#,##0.0_);\(#,##0.0\)"/>
    <numFmt numFmtId="179" formatCode="&quot;$&quot;#,##0.00_);[Red]\(&quot;$&quot;#,##0.00\)"/>
    <numFmt numFmtId="180" formatCode="_(&quot;$&quot;* #,##0_);_(&quot;$&quot;* \(#,##0\);_(&quot;$&quot;* &quot;-&quot;_);_(@_)"/>
    <numFmt numFmtId="181" formatCode="#\ ??/??"/>
    <numFmt numFmtId="182" formatCode="&quot;$&quot;\ #,##0_-;[Red]&quot;$&quot;\ #,##0\-"/>
    <numFmt numFmtId="183" formatCode="_-&quot;$&quot;\ * #,##0_-;_-&quot;$&quot;\ * #,##0\-;_-&quot;$&quot;\ * &quot;-&quot;_-;_-@_-"/>
    <numFmt numFmtId="184" formatCode="* #,##0;* \-#,##0;* &quot;-&quot;;@"/>
    <numFmt numFmtId="185" formatCode="yy\.mm\.dd"/>
    <numFmt numFmtId="186" formatCode="_-* #,##0_-;\-* #,##0_-;_-* &quot;-&quot;_-;_-@_-"/>
    <numFmt numFmtId="187" formatCode="_-&quot;$&quot;\ * #,##0.00_-;_-&quot;$&quot;\ * #,##0.00\-;_-&quot;$&quot;\ * &quot;-&quot;??_-;_-@_-"/>
    <numFmt numFmtId="188" formatCode="#,##0;\(#,##0\)"/>
    <numFmt numFmtId="189" formatCode="&quot;$&quot;#,##0_);[Red]\(&quot;$&quot;#,##0\)"/>
    <numFmt numFmtId="190" formatCode="_-* #,##0.00_-;\-* #,##0.00_-;_-* &quot;-&quot;??_-;_-@_-"/>
    <numFmt numFmtId="191" formatCode="\$#,##0;\(\$#,##0\)"/>
    <numFmt numFmtId="192" formatCode="\$#,##0.00;\(\$#,##0.00\)"/>
    <numFmt numFmtId="193" formatCode="0_ "/>
    <numFmt numFmtId="194" formatCode="0.0_ "/>
    <numFmt numFmtId="195" formatCode="0.000;[Red]0.000"/>
    <numFmt numFmtId="196" formatCode="0.0_);[Red]\(0.0\)"/>
    <numFmt numFmtId="197" formatCode="0.00_ "/>
    <numFmt numFmtId="198" formatCode="0.00_);[Red]\(0.00\)"/>
    <numFmt numFmtId="199" formatCode="0.0"/>
  </numFmts>
  <fonts count="64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0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8"/>
      <name val="Times New Roman"/>
      <family val="0"/>
    </font>
    <font>
      <sz val="10"/>
      <name val="Helv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20"/>
      <name val="Tahoma"/>
      <family val="0"/>
    </font>
    <font>
      <b/>
      <sz val="11"/>
      <color indexed="62"/>
      <name val="宋体"/>
      <family val="0"/>
    </font>
    <font>
      <sz val="11"/>
      <color indexed="17"/>
      <name val="Tahoma"/>
      <family val="0"/>
    </font>
    <font>
      <sz val="12"/>
      <color indexed="9"/>
      <name val="Helv"/>
      <family val="0"/>
    </font>
    <font>
      <b/>
      <sz val="10"/>
      <name val="Arial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0"/>
      <name val="Tms Rmn"/>
      <family val="0"/>
    </font>
    <font>
      <sz val="10"/>
      <name val="Arial"/>
      <family val="0"/>
    </font>
    <font>
      <sz val="12"/>
      <color indexed="9"/>
      <name val="宋体"/>
      <family val="0"/>
    </font>
    <font>
      <sz val="12"/>
      <name val="永中宋体"/>
      <family val="0"/>
    </font>
    <font>
      <b/>
      <sz val="10"/>
      <name val="MS Sans Serif"/>
      <family val="0"/>
    </font>
    <font>
      <sz val="10"/>
      <name val="Geneva"/>
      <family val="0"/>
    </font>
    <font>
      <sz val="12"/>
      <color indexed="16"/>
      <name val="宋体"/>
      <family val="0"/>
    </font>
    <font>
      <sz val="10"/>
      <color indexed="8"/>
      <name val="MS Sans Serif"/>
      <family val="0"/>
    </font>
    <font>
      <b/>
      <sz val="12"/>
      <name val="Arial"/>
      <family val="0"/>
    </font>
    <font>
      <b/>
      <sz val="13"/>
      <color indexed="62"/>
      <name val="宋体"/>
      <family val="0"/>
    </font>
    <font>
      <sz val="8"/>
      <name val="Arial"/>
      <family val="0"/>
    </font>
    <font>
      <sz val="11"/>
      <color indexed="62"/>
      <name val="宋体"/>
      <family val="0"/>
    </font>
    <font>
      <b/>
      <sz val="9"/>
      <name val="Arial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0"/>
    </font>
    <font>
      <i/>
      <sz val="11"/>
      <color indexed="23"/>
      <name val="宋体"/>
      <family val="0"/>
    </font>
    <font>
      <sz val="10"/>
      <name val="楷体"/>
      <family val="0"/>
    </font>
    <font>
      <b/>
      <sz val="11"/>
      <color indexed="8"/>
      <name val="宋体"/>
      <family val="0"/>
    </font>
    <font>
      <sz val="10"/>
      <name val="MS Sans Serif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4"/>
      <name val="楷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7"/>
      <name val="Small Fonts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name val="Helv"/>
      <family val="0"/>
    </font>
    <font>
      <sz val="14"/>
      <name val="MS Gothic"/>
      <family val="3"/>
    </font>
    <font>
      <sz val="16"/>
      <name val="宋体"/>
      <family val="0"/>
    </font>
    <font>
      <sz val="12"/>
      <color rgb="FFFF0000"/>
      <name val="宋体"/>
      <family val="0"/>
    </font>
    <font>
      <b/>
      <sz val="1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/>
      <bottom style="medium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3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188" fontId="43" fillId="0" borderId="0">
      <alignment/>
      <protection/>
    </xf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 vertical="center"/>
      <protection/>
    </xf>
    <xf numFmtId="0" fontId="20" fillId="5" borderId="0" applyNumberFormat="0" applyBorder="0" applyAlignment="0" applyProtection="0"/>
    <xf numFmtId="0" fontId="30" fillId="6" borderId="0" applyNumberFormat="0" applyBorder="0" applyAlignment="0" applyProtection="0"/>
    <xf numFmtId="0" fontId="20" fillId="6" borderId="0" applyNumberFormat="0" applyBorder="0" applyAlignment="0" applyProtection="0"/>
    <xf numFmtId="10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33" fillId="0" borderId="0">
      <alignment/>
      <protection/>
    </xf>
    <xf numFmtId="0" fontId="20" fillId="2" borderId="0" applyNumberFormat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29" fillId="0" borderId="1" applyNumberFormat="0" applyFill="0" applyProtection="0">
      <alignment horizontal="left"/>
    </xf>
    <xf numFmtId="0" fontId="5" fillId="0" borderId="0">
      <alignment/>
      <protection/>
    </xf>
    <xf numFmtId="0" fontId="17" fillId="0" borderId="0">
      <alignment/>
      <protection/>
    </xf>
    <xf numFmtId="0" fontId="18" fillId="0" borderId="0">
      <alignment vertical="center"/>
      <protection/>
    </xf>
    <xf numFmtId="0" fontId="5" fillId="0" borderId="0">
      <alignment/>
      <protection/>
    </xf>
    <xf numFmtId="0" fontId="30" fillId="8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9" borderId="0" applyNumberFormat="0" applyBorder="0" applyAlignment="0" applyProtection="0"/>
    <xf numFmtId="3" fontId="0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0" fontId="20" fillId="5" borderId="0" applyNumberFormat="0" applyBorder="0" applyAlignment="0" applyProtection="0"/>
    <xf numFmtId="0" fontId="28" fillId="11" borderId="3">
      <alignment/>
      <protection locked="0"/>
    </xf>
    <xf numFmtId="0" fontId="28" fillId="11" borderId="3">
      <alignment/>
      <protection locked="0"/>
    </xf>
    <xf numFmtId="0" fontId="26" fillId="12" borderId="0" applyNumberFormat="0" applyBorder="0" applyAlignment="0" applyProtection="0"/>
    <xf numFmtId="0" fontId="34" fillId="13" borderId="0" applyNumberFormat="0" applyBorder="0" applyAlignment="0" applyProtection="0"/>
    <xf numFmtId="182" fontId="29" fillId="0" borderId="0">
      <alignment/>
      <protection/>
    </xf>
    <xf numFmtId="181" fontId="0" fillId="0" borderId="0" applyFont="0" applyFill="0" applyProtection="0">
      <alignment/>
    </xf>
    <xf numFmtId="0" fontId="32" fillId="0" borderId="4">
      <alignment horizontal="center"/>
      <protection/>
    </xf>
    <xf numFmtId="180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29" fillId="0" borderId="0">
      <alignment/>
      <protection/>
    </xf>
    <xf numFmtId="0" fontId="1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42" fillId="14" borderId="5" applyNumberFormat="0" applyAlignment="0" applyProtection="0"/>
    <xf numFmtId="0" fontId="44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9" fillId="0" borderId="1" applyNumberFormat="0" applyFill="0" applyProtection="0">
      <alignment horizontal="right"/>
    </xf>
    <xf numFmtId="0" fontId="46" fillId="0" borderId="6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179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0" fillId="2" borderId="8" applyNumberFormat="0" applyFont="0" applyAlignment="0" applyProtection="0"/>
    <xf numFmtId="0" fontId="36" fillId="0" borderId="9">
      <alignment horizontal="left" vertical="center"/>
      <protection/>
    </xf>
    <xf numFmtId="0" fontId="27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18" fillId="10" borderId="0" applyNumberFormat="0" applyBorder="0" applyAlignment="0" applyProtection="0"/>
    <xf numFmtId="1" fontId="29" fillId="0" borderId="2" applyFill="0" applyProtection="0">
      <alignment horizontal="center"/>
    </xf>
    <xf numFmtId="0" fontId="39" fillId="10" borderId="10" applyNumberFormat="0" applyAlignment="0" applyProtection="0"/>
    <xf numFmtId="0" fontId="15" fillId="16" borderId="0" applyNumberFormat="0" applyBorder="0" applyAlignment="0" applyProtection="0"/>
    <xf numFmtId="37" fontId="55" fillId="0" borderId="0">
      <alignment/>
      <protection/>
    </xf>
    <xf numFmtId="0" fontId="47" fillId="0" borderId="0">
      <alignment/>
      <protection/>
    </xf>
    <xf numFmtId="0" fontId="5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4" fontId="16" fillId="0" borderId="0">
      <alignment horizontal="center" wrapText="1"/>
      <protection locked="0"/>
    </xf>
    <xf numFmtId="0" fontId="18" fillId="0" borderId="0">
      <alignment vertical="center"/>
      <protection/>
    </xf>
    <xf numFmtId="0" fontId="30" fillId="16" borderId="0" applyNumberFormat="0" applyBorder="0" applyAlignment="0" applyProtection="0"/>
    <xf numFmtId="44" fontId="0" fillId="0" borderId="0" applyFont="0" applyFill="0" applyBorder="0" applyAlignment="0" applyProtection="0"/>
    <xf numFmtId="0" fontId="26" fillId="18" borderId="0" applyNumberFormat="0" applyBorder="0" applyAlignment="0" applyProtection="0"/>
    <xf numFmtId="183" fontId="0" fillId="0" borderId="0" applyFont="0" applyFill="0" applyBorder="0" applyAlignment="0" applyProtection="0"/>
    <xf numFmtId="0" fontId="18" fillId="2" borderId="0" applyNumberFormat="0" applyBorder="0" applyAlignment="0" applyProtection="0"/>
    <xf numFmtId="38" fontId="0" fillId="0" borderId="0" applyFont="0" applyFill="0" applyBorder="0" applyAlignment="0" applyProtection="0"/>
    <xf numFmtId="0" fontId="49" fillId="14" borderId="10" applyNumberFormat="0" applyAlignment="0" applyProtection="0"/>
    <xf numFmtId="0" fontId="22" fillId="0" borderId="12" applyNumberFormat="0" applyFill="0" applyAlignment="0" applyProtection="0"/>
    <xf numFmtId="0" fontId="5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41" fillId="19" borderId="13" applyNumberFormat="0" applyAlignment="0" applyProtection="0"/>
    <xf numFmtId="0" fontId="51" fillId="0" borderId="1" applyNumberFormat="0" applyFill="0" applyProtection="0">
      <alignment horizontal="center"/>
    </xf>
    <xf numFmtId="0" fontId="53" fillId="0" borderId="14" applyNumberFormat="0" applyFill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54" fillId="7" borderId="0" applyNumberFormat="0" applyBorder="0" applyAlignment="0" applyProtection="0"/>
    <xf numFmtId="0" fontId="5" fillId="0" borderId="0">
      <alignment/>
      <protection/>
    </xf>
    <xf numFmtId="0" fontId="15" fillId="9" borderId="0" applyNumberFormat="0" applyBorder="0" applyAlignment="0" applyProtection="0"/>
    <xf numFmtId="0" fontId="30" fillId="3" borderId="0" applyNumberFormat="0" applyBorder="0" applyAlignment="0" applyProtection="0"/>
    <xf numFmtId="0" fontId="18" fillId="0" borderId="0">
      <alignment vertical="center"/>
      <protection/>
    </xf>
    <xf numFmtId="0" fontId="30" fillId="20" borderId="0" applyNumberFormat="0" applyBorder="0" applyAlignment="0" applyProtection="0"/>
    <xf numFmtId="0" fontId="18" fillId="0" borderId="0">
      <alignment vertical="center"/>
      <protection/>
    </xf>
    <xf numFmtId="0" fontId="5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36" fillId="0" borderId="15" applyNumberFormat="0" applyAlignment="0" applyProtection="0"/>
    <xf numFmtId="0" fontId="31" fillId="0" borderId="0">
      <alignment vertical="center"/>
      <protection/>
    </xf>
    <xf numFmtId="0" fontId="18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31" fillId="0" borderId="0">
      <alignment vertical="center"/>
      <protection/>
    </xf>
    <xf numFmtId="0" fontId="56" fillId="7" borderId="0" applyNumberFormat="0" applyBorder="0" applyAlignment="0" applyProtection="0"/>
    <xf numFmtId="0" fontId="0" fillId="22" borderId="0" applyNumberFormat="0" applyFon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52" fillId="15" borderId="0" applyNumberFormat="0" applyBorder="0" applyAlignment="0" applyProtection="0"/>
    <xf numFmtId="0" fontId="33" fillId="0" borderId="0">
      <alignment/>
      <protection/>
    </xf>
    <xf numFmtId="0" fontId="17" fillId="0" borderId="0">
      <alignment/>
      <protection/>
    </xf>
    <xf numFmtId="0" fontId="18" fillId="9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>
      <alignment vertical="center"/>
      <protection/>
    </xf>
    <xf numFmtId="0" fontId="15" fillId="23" borderId="0" applyNumberFormat="0" applyBorder="0" applyAlignment="0" applyProtection="0"/>
    <xf numFmtId="43" fontId="0" fillId="0" borderId="0" applyFont="0" applyFill="0" applyBorder="0" applyAlignment="0" applyProtection="0"/>
    <xf numFmtId="0" fontId="28" fillId="11" borderId="3">
      <alignment/>
      <protection locked="0"/>
    </xf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21" fillId="13" borderId="0" applyNumberFormat="0" applyBorder="0" applyAlignment="0" applyProtection="0"/>
    <xf numFmtId="0" fontId="31" fillId="0" borderId="0">
      <alignment vertical="center"/>
      <protection/>
    </xf>
    <xf numFmtId="0" fontId="15" fillId="19" borderId="0" applyNumberFormat="0" applyBorder="0" applyAlignment="0" applyProtection="0"/>
    <xf numFmtId="0" fontId="38" fillId="2" borderId="16" applyNumberFormat="0" applyBorder="0" applyAlignment="0" applyProtection="0"/>
    <xf numFmtId="0" fontId="30" fillId="6" borderId="0" applyNumberFormat="0" applyBorder="0" applyAlignment="0" applyProtection="0"/>
    <xf numFmtId="15" fontId="47" fillId="0" borderId="0">
      <alignment/>
      <protection/>
    </xf>
    <xf numFmtId="192" fontId="43" fillId="0" borderId="0">
      <alignment/>
      <protection/>
    </xf>
    <xf numFmtId="0" fontId="31" fillId="0" borderId="0">
      <alignment vertical="center"/>
      <protection/>
    </xf>
    <xf numFmtId="0" fontId="30" fillId="10" borderId="0" applyNumberFormat="0" applyBorder="0" applyAlignment="0" applyProtection="0"/>
    <xf numFmtId="0" fontId="31" fillId="0" borderId="0">
      <alignment vertical="center"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 locked="0"/>
    </xf>
    <xf numFmtId="0" fontId="29" fillId="0" borderId="0">
      <alignment/>
      <protection/>
    </xf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0" fillId="5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0" fontId="56" fillId="7" borderId="0" applyNumberFormat="0" applyBorder="0" applyAlignment="0" applyProtection="0"/>
    <xf numFmtId="178" fontId="59" fillId="24" borderId="0">
      <alignment/>
      <protection/>
    </xf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26" fillId="25" borderId="0" applyNumberFormat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4" borderId="0" applyNumberFormat="0" applyBorder="0" applyAlignment="0" applyProtection="0"/>
    <xf numFmtId="178" fontId="24" fillId="26" borderId="0">
      <alignment/>
      <protection/>
    </xf>
    <xf numFmtId="0" fontId="45" fillId="0" borderId="2" applyNumberFormat="0" applyFill="0" applyProtection="0">
      <alignment horizontal="left"/>
    </xf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17" fillId="0" borderId="0">
      <alignment/>
      <protection/>
    </xf>
    <xf numFmtId="0" fontId="15" fillId="2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5" fillId="0" borderId="0">
      <alignment/>
      <protection/>
    </xf>
    <xf numFmtId="0" fontId="20" fillId="5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19" fillId="13" borderId="0" applyNumberFormat="0" applyBorder="0" applyAlignment="0" applyProtection="0"/>
    <xf numFmtId="185" fontId="29" fillId="0" borderId="2" applyFill="0" applyProtection="0">
      <alignment horizontal="right"/>
    </xf>
    <xf numFmtId="0" fontId="18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/>
    </xf>
    <xf numFmtId="0" fontId="16" fillId="0" borderId="0">
      <alignment horizontal="center" wrapText="1"/>
      <protection locked="0"/>
    </xf>
    <xf numFmtId="0" fontId="15" fillId="17" borderId="0" applyNumberFormat="0" applyBorder="0" applyAlignment="0" applyProtection="0"/>
    <xf numFmtId="0" fontId="0" fillId="0" borderId="0">
      <alignment/>
      <protection/>
    </xf>
  </cellStyleXfs>
  <cellXfs count="3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/>
    </xf>
    <xf numFmtId="193" fontId="3" fillId="0" borderId="16" xfId="118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194" fontId="3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93" fontId="3" fillId="0" borderId="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93" fontId="3" fillId="0" borderId="21" xfId="118" applyNumberFormat="1" applyFont="1" applyFill="1" applyBorder="1" applyAlignment="1">
      <alignment horizontal="center"/>
      <protection/>
    </xf>
    <xf numFmtId="193" fontId="3" fillId="0" borderId="22" xfId="0" applyNumberFormat="1" applyFont="1" applyFill="1" applyBorder="1" applyAlignment="1">
      <alignment horizontal="center"/>
    </xf>
    <xf numFmtId="194" fontId="3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93" fontId="3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3" fontId="3" fillId="0" borderId="24" xfId="0" applyNumberFormat="1" applyFont="1" applyFill="1" applyBorder="1" applyAlignment="1">
      <alignment horizontal="center"/>
    </xf>
    <xf numFmtId="193" fontId="3" fillId="0" borderId="25" xfId="0" applyNumberFormat="1" applyFont="1" applyFill="1" applyBorder="1" applyAlignment="1">
      <alignment horizontal="center"/>
    </xf>
    <xf numFmtId="193" fontId="3" fillId="0" borderId="4" xfId="0" applyNumberFormat="1" applyFont="1" applyFill="1" applyBorder="1" applyAlignment="1">
      <alignment horizontal="center"/>
    </xf>
    <xf numFmtId="0" fontId="0" fillId="0" borderId="0" xfId="98">
      <alignment/>
      <protection/>
    </xf>
    <xf numFmtId="0" fontId="2" fillId="0" borderId="26" xfId="98" applyFont="1" applyBorder="1" applyAlignment="1">
      <alignment horizontal="center"/>
      <protection/>
    </xf>
    <xf numFmtId="0" fontId="2" fillId="0" borderId="3" xfId="98" applyFont="1" applyBorder="1" applyAlignment="1">
      <alignment horizontal="center"/>
      <protection/>
    </xf>
    <xf numFmtId="0" fontId="3" fillId="0" borderId="17" xfId="98" applyNumberFormat="1" applyFont="1" applyFill="1" applyBorder="1" applyAlignment="1">
      <alignment vertical="center"/>
      <protection/>
    </xf>
    <xf numFmtId="0" fontId="3" fillId="0" borderId="18" xfId="98" applyNumberFormat="1" applyFont="1" applyFill="1" applyBorder="1" applyAlignment="1">
      <alignment horizontal="center" vertical="center" wrapText="1"/>
      <protection/>
    </xf>
    <xf numFmtId="0" fontId="3" fillId="0" borderId="19" xfId="98" applyNumberFormat="1" applyFont="1" applyFill="1" applyBorder="1" applyAlignment="1">
      <alignment vertical="center"/>
      <protection/>
    </xf>
    <xf numFmtId="0" fontId="3" fillId="0" borderId="16" xfId="98" applyNumberFormat="1" applyFont="1" applyFill="1" applyBorder="1" applyAlignment="1">
      <alignment horizontal="center" vertical="center" wrapText="1"/>
      <protection/>
    </xf>
    <xf numFmtId="0" fontId="3" fillId="0" borderId="16" xfId="98" applyFont="1" applyBorder="1" applyAlignment="1">
      <alignment horizontal="center" vertical="center" wrapText="1"/>
      <protection/>
    </xf>
    <xf numFmtId="0" fontId="3" fillId="0" borderId="19" xfId="152" applyFont="1" applyFill="1" applyBorder="1" applyAlignment="1">
      <alignment horizontal="center"/>
      <protection/>
    </xf>
    <xf numFmtId="2" fontId="3" fillId="0" borderId="16" xfId="118" applyNumberFormat="1" applyFont="1" applyBorder="1" applyAlignment="1">
      <alignment horizontal="center"/>
      <protection/>
    </xf>
    <xf numFmtId="0" fontId="5" fillId="0" borderId="16" xfId="98" applyFont="1" applyFill="1" applyBorder="1" applyAlignment="1">
      <alignment horizontal="center"/>
      <protection/>
    </xf>
    <xf numFmtId="194" fontId="3" fillId="0" borderId="16" xfId="120" applyNumberFormat="1" applyFont="1" applyBorder="1">
      <alignment/>
      <protection/>
    </xf>
    <xf numFmtId="193" fontId="6" fillId="0" borderId="16" xfId="152" applyNumberFormat="1" applyFont="1" applyFill="1" applyBorder="1" applyAlignment="1">
      <alignment horizontal="center"/>
      <protection/>
    </xf>
    <xf numFmtId="194" fontId="3" fillId="0" borderId="16" xfId="120" applyNumberFormat="1" applyFont="1" applyBorder="1" applyAlignment="1">
      <alignment horizontal="right"/>
      <protection/>
    </xf>
    <xf numFmtId="0" fontId="3" fillId="0" borderId="19" xfId="152" applyFont="1" applyBorder="1" applyAlignment="1">
      <alignment horizontal="center"/>
      <protection/>
    </xf>
    <xf numFmtId="193" fontId="3" fillId="0" borderId="19" xfId="152" applyNumberFormat="1" applyFont="1" applyBorder="1" applyAlignment="1">
      <alignment horizontal="center"/>
      <protection/>
    </xf>
    <xf numFmtId="0" fontId="3" fillId="0" borderId="26" xfId="152" applyFont="1" applyBorder="1" applyAlignment="1">
      <alignment horizontal="center"/>
      <protection/>
    </xf>
    <xf numFmtId="195" fontId="3" fillId="0" borderId="27" xfId="118" applyNumberFormat="1" applyFont="1" applyBorder="1" applyAlignment="1">
      <alignment horizontal="center"/>
      <protection/>
    </xf>
    <xf numFmtId="193" fontId="6" fillId="0" borderId="27" xfId="152" applyNumberFormat="1" applyFont="1" applyFill="1" applyBorder="1" applyAlignment="1">
      <alignment horizontal="center"/>
      <protection/>
    </xf>
    <xf numFmtId="194" fontId="3" fillId="0" borderId="27" xfId="120" applyNumberFormat="1" applyFont="1" applyBorder="1" applyAlignment="1">
      <alignment horizontal="right"/>
      <protection/>
    </xf>
    <xf numFmtId="0" fontId="0" fillId="0" borderId="28" xfId="98" applyBorder="1">
      <alignment/>
      <protection/>
    </xf>
    <xf numFmtId="196" fontId="3" fillId="0" borderId="16" xfId="118" applyNumberFormat="1" applyFont="1" applyBorder="1" applyAlignment="1">
      <alignment horizontal="center"/>
      <protection/>
    </xf>
    <xf numFmtId="194" fontId="3" fillId="0" borderId="16" xfId="118" applyNumberFormat="1" applyFont="1" applyBorder="1" applyAlignment="1">
      <alignment horizontal="center"/>
      <protection/>
    </xf>
    <xf numFmtId="196" fontId="3" fillId="0" borderId="27" xfId="118" applyNumberFormat="1" applyFont="1" applyBorder="1" applyAlignment="1">
      <alignment horizontal="center"/>
      <protection/>
    </xf>
    <xf numFmtId="194" fontId="3" fillId="0" borderId="27" xfId="118" applyNumberFormat="1" applyFont="1" applyBorder="1" applyAlignment="1">
      <alignment horizontal="center"/>
      <protection/>
    </xf>
    <xf numFmtId="0" fontId="3" fillId="0" borderId="23" xfId="98" applyNumberFormat="1" applyFont="1" applyFill="1" applyBorder="1" applyAlignment="1">
      <alignment horizontal="center" vertical="center" wrapText="1"/>
      <protection/>
    </xf>
    <xf numFmtId="0" fontId="3" fillId="0" borderId="17" xfId="98" applyNumberFormat="1" applyFont="1" applyFill="1" applyBorder="1" applyAlignment="1">
      <alignment horizontal="center" vertical="center" wrapText="1"/>
      <protection/>
    </xf>
    <xf numFmtId="193" fontId="5" fillId="0" borderId="16" xfId="98" applyNumberFormat="1" applyFont="1" applyFill="1" applyBorder="1" applyAlignment="1">
      <alignment horizontal="center"/>
      <protection/>
    </xf>
    <xf numFmtId="0" fontId="7" fillId="0" borderId="16" xfId="98" applyFont="1" applyBorder="1" applyAlignment="1">
      <alignment horizontal="center" vertical="center"/>
      <protection/>
    </xf>
    <xf numFmtId="0" fontId="3" fillId="0" borderId="16" xfId="98" applyFont="1" applyFill="1" applyBorder="1" applyAlignment="1">
      <alignment horizontal="center" vertical="center" wrapText="1"/>
      <protection/>
    </xf>
    <xf numFmtId="0" fontId="5" fillId="0" borderId="16" xfId="98" applyFont="1" applyFill="1" applyBorder="1" applyAlignment="1">
      <alignment horizontal="center" wrapText="1"/>
      <protection/>
    </xf>
    <xf numFmtId="197" fontId="3" fillId="0" borderId="16" xfId="118" applyNumberFormat="1" applyFont="1" applyBorder="1" applyAlignment="1">
      <alignment horizontal="center"/>
      <protection/>
    </xf>
    <xf numFmtId="0" fontId="2" fillId="0" borderId="29" xfId="98" applyFont="1" applyBorder="1" applyAlignment="1">
      <alignment horizontal="center"/>
      <protection/>
    </xf>
    <xf numFmtId="0" fontId="2" fillId="0" borderId="0" xfId="98" applyFont="1" applyBorder="1" applyAlignment="1">
      <alignment/>
      <protection/>
    </xf>
    <xf numFmtId="0" fontId="0" fillId="0" borderId="0" xfId="98" applyNumberFormat="1" applyFill="1" applyBorder="1">
      <alignment/>
      <protection/>
    </xf>
    <xf numFmtId="0" fontId="3" fillId="0" borderId="24" xfId="98" applyNumberFormat="1" applyFont="1" applyFill="1" applyBorder="1" applyAlignment="1">
      <alignment horizontal="center" vertical="center" wrapText="1"/>
      <protection/>
    </xf>
    <xf numFmtId="0" fontId="3" fillId="0" borderId="24" xfId="98" applyFont="1" applyFill="1" applyBorder="1" applyAlignment="1">
      <alignment horizontal="center" vertical="center" wrapText="1"/>
      <protection/>
    </xf>
    <xf numFmtId="0" fontId="0" fillId="0" borderId="24" xfId="118" applyFont="1" applyBorder="1" applyAlignment="1">
      <alignment horizontal="center" vertical="center"/>
      <protection/>
    </xf>
    <xf numFmtId="193" fontId="6" fillId="0" borderId="24" xfId="152" applyNumberFormat="1" applyFont="1" applyFill="1" applyBorder="1" applyAlignment="1">
      <alignment horizontal="center"/>
      <protection/>
    </xf>
    <xf numFmtId="193" fontId="6" fillId="0" borderId="30" xfId="152" applyNumberFormat="1" applyFont="1" applyFill="1" applyBorder="1" applyAlignment="1">
      <alignment horizontal="center"/>
      <protection/>
    </xf>
    <xf numFmtId="0" fontId="0" fillId="0" borderId="0" xfId="152">
      <alignment vertical="center"/>
      <protection/>
    </xf>
    <xf numFmtId="0" fontId="0" fillId="0" borderId="0" xfId="152" applyFont="1" applyAlignment="1">
      <alignment vertical="center"/>
      <protection/>
    </xf>
    <xf numFmtId="0" fontId="0" fillId="0" borderId="0" xfId="152" applyFont="1" applyBorder="1" applyAlignment="1">
      <alignment vertical="center"/>
      <protection/>
    </xf>
    <xf numFmtId="0" fontId="2" fillId="0" borderId="0" xfId="152" applyNumberFormat="1" applyFont="1" applyFill="1" applyBorder="1" applyAlignment="1">
      <alignment horizontal="center"/>
      <protection/>
    </xf>
    <xf numFmtId="0" fontId="3" fillId="0" borderId="17" xfId="152" applyFont="1" applyBorder="1" applyAlignment="1">
      <alignment horizontal="center" vertical="center"/>
      <protection/>
    </xf>
    <xf numFmtId="0" fontId="4" fillId="0" borderId="18" xfId="152" applyNumberFormat="1" applyFont="1" applyFill="1" applyBorder="1" applyAlignment="1">
      <alignment horizontal="center" vertical="center" wrapText="1"/>
      <protection/>
    </xf>
    <xf numFmtId="0" fontId="3" fillId="0" borderId="19" xfId="152" applyFont="1" applyBorder="1" applyAlignment="1">
      <alignment horizontal="center" vertical="center"/>
      <protection/>
    </xf>
    <xf numFmtId="0" fontId="3" fillId="0" borderId="16" xfId="152" applyFont="1" applyBorder="1" applyAlignment="1">
      <alignment horizontal="center" vertical="center" wrapText="1"/>
      <protection/>
    </xf>
    <xf numFmtId="0" fontId="3" fillId="0" borderId="16" xfId="152" applyFont="1" applyFill="1" applyBorder="1" applyAlignment="1">
      <alignment horizontal="center" vertical="center"/>
      <protection/>
    </xf>
    <xf numFmtId="0" fontId="3" fillId="14" borderId="19" xfId="152" applyFont="1" applyFill="1" applyBorder="1" applyAlignment="1">
      <alignment horizontal="center"/>
      <protection/>
    </xf>
    <xf numFmtId="194" fontId="3" fillId="14" borderId="16" xfId="118" applyNumberFormat="1" applyFont="1" applyFill="1" applyBorder="1" applyAlignment="1">
      <alignment horizontal="center"/>
      <protection/>
    </xf>
    <xf numFmtId="0" fontId="6" fillId="14" borderId="16" xfId="152" applyFont="1" applyFill="1" applyBorder="1" applyAlignment="1">
      <alignment horizontal="center"/>
      <protection/>
    </xf>
    <xf numFmtId="194" fontId="6" fillId="14" borderId="16" xfId="152" applyNumberFormat="1" applyFont="1" applyFill="1" applyBorder="1" applyAlignment="1">
      <alignment horizontal="center"/>
      <protection/>
    </xf>
    <xf numFmtId="193" fontId="6" fillId="14" borderId="16" xfId="152" applyNumberFormat="1" applyFont="1" applyFill="1" applyBorder="1" applyAlignment="1">
      <alignment horizontal="center"/>
      <protection/>
    </xf>
    <xf numFmtId="0" fontId="3" fillId="0" borderId="20" xfId="152" applyFont="1" applyBorder="1" applyAlignment="1">
      <alignment horizontal="center"/>
      <protection/>
    </xf>
    <xf numFmtId="194" fontId="3" fillId="14" borderId="21" xfId="118" applyNumberFormat="1" applyFont="1" applyFill="1" applyBorder="1" applyAlignment="1">
      <alignment horizontal="center"/>
      <protection/>
    </xf>
    <xf numFmtId="193" fontId="6" fillId="14" borderId="21" xfId="152" applyNumberFormat="1" applyFont="1" applyFill="1" applyBorder="1" applyAlignment="1">
      <alignment horizontal="center"/>
      <protection/>
    </xf>
    <xf numFmtId="194" fontId="6" fillId="14" borderId="21" xfId="152" applyNumberFormat="1" applyFont="1" applyFill="1" applyBorder="1" applyAlignment="1">
      <alignment horizontal="center"/>
      <protection/>
    </xf>
    <xf numFmtId="0" fontId="3" fillId="0" borderId="26" xfId="152" applyFont="1" applyBorder="1" applyAlignment="1">
      <alignment horizontal="left" vertical="center"/>
      <protection/>
    </xf>
    <xf numFmtId="0" fontId="0" fillId="0" borderId="3" xfId="152" applyFont="1" applyBorder="1" applyAlignment="1">
      <alignment horizontal="left" vertical="center"/>
      <protection/>
    </xf>
    <xf numFmtId="0" fontId="4" fillId="0" borderId="18" xfId="152" applyFont="1" applyFill="1" applyBorder="1" applyAlignment="1">
      <alignment horizontal="center" vertical="center" wrapText="1"/>
      <protection/>
    </xf>
    <xf numFmtId="197" fontId="3" fillId="0" borderId="16" xfId="152" applyNumberFormat="1" applyFont="1" applyFill="1" applyBorder="1" applyAlignment="1">
      <alignment horizontal="center" vertical="center" wrapText="1"/>
      <protection/>
    </xf>
    <xf numFmtId="0" fontId="3" fillId="0" borderId="16" xfId="152" applyFont="1" applyFill="1" applyBorder="1" applyAlignment="1">
      <alignment horizontal="center" vertical="center" wrapText="1"/>
      <protection/>
    </xf>
    <xf numFmtId="194" fontId="3" fillId="14" borderId="16" xfId="152" applyNumberFormat="1" applyFont="1" applyFill="1" applyBorder="1" applyAlignment="1">
      <alignment horizontal="center"/>
      <protection/>
    </xf>
    <xf numFmtId="194" fontId="3" fillId="14" borderId="21" xfId="152" applyNumberFormat="1" applyFont="1" applyFill="1" applyBorder="1" applyAlignment="1">
      <alignment horizontal="center"/>
      <protection/>
    </xf>
    <xf numFmtId="0" fontId="3" fillId="14" borderId="16" xfId="152" applyNumberFormat="1" applyFont="1" applyFill="1" applyBorder="1" applyAlignment="1">
      <alignment horizontal="center"/>
      <protection/>
    </xf>
    <xf numFmtId="194" fontId="0" fillId="0" borderId="16" xfId="0" applyNumberFormat="1" applyFont="1" applyBorder="1" applyAlignment="1">
      <alignment/>
    </xf>
    <xf numFmtId="194" fontId="0" fillId="0" borderId="24" xfId="28" applyNumberFormat="1" applyFont="1" applyBorder="1" applyAlignment="1" applyProtection="1">
      <alignment horizontal="center" vertical="center"/>
      <protection/>
    </xf>
    <xf numFmtId="194" fontId="0" fillId="0" borderId="31" xfId="28" applyNumberFormat="1" applyFont="1" applyBorder="1" applyAlignment="1" applyProtection="1">
      <alignment horizontal="center" vertical="center"/>
      <protection/>
    </xf>
    <xf numFmtId="0" fontId="3" fillId="14" borderId="21" xfId="152" applyNumberFormat="1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/>
    </xf>
    <xf numFmtId="197" fontId="3" fillId="14" borderId="16" xfId="0" applyNumberFormat="1" applyFont="1" applyFill="1" applyBorder="1" applyAlignment="1">
      <alignment horizontal="center"/>
    </xf>
    <xf numFmtId="193" fontId="3" fillId="14" borderId="16" xfId="0" applyNumberFormat="1" applyFont="1" applyFill="1" applyBorder="1" applyAlignment="1">
      <alignment horizontal="center"/>
    </xf>
    <xf numFmtId="193" fontId="3" fillId="14" borderId="19" xfId="0" applyNumberFormat="1" applyFont="1" applyFill="1" applyBorder="1" applyAlignment="1">
      <alignment horizontal="center"/>
    </xf>
    <xf numFmtId="197" fontId="3" fillId="14" borderId="1" xfId="0" applyNumberFormat="1" applyFont="1" applyFill="1" applyBorder="1" applyAlignment="1">
      <alignment horizontal="center"/>
    </xf>
    <xf numFmtId="194" fontId="3" fillId="0" borderId="16" xfId="0" applyNumberFormat="1" applyFont="1" applyFill="1" applyBorder="1" applyAlignment="1">
      <alignment horizontal="center"/>
    </xf>
    <xf numFmtId="197" fontId="3" fillId="14" borderId="21" xfId="0" applyNumberFormat="1" applyFont="1" applyFill="1" applyBorder="1" applyAlignment="1">
      <alignment horizontal="center"/>
    </xf>
    <xf numFmtId="194" fontId="3" fillId="0" borderId="21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94" fontId="3" fillId="0" borderId="9" xfId="0" applyNumberFormat="1" applyFont="1" applyFill="1" applyBorder="1" applyAlignment="1">
      <alignment horizontal="center"/>
    </xf>
    <xf numFmtId="193" fontId="3" fillId="14" borderId="24" xfId="0" applyNumberFormat="1" applyFont="1" applyFill="1" applyBorder="1" applyAlignment="1">
      <alignment horizontal="center"/>
    </xf>
    <xf numFmtId="194" fontId="3" fillId="14" borderId="24" xfId="0" applyNumberFormat="1" applyFont="1" applyFill="1" applyBorder="1" applyAlignment="1">
      <alignment horizontal="center"/>
    </xf>
    <xf numFmtId="193" fontId="3" fillId="0" borderId="24" xfId="0" applyNumberFormat="1" applyFont="1" applyBorder="1" applyAlignment="1">
      <alignment horizontal="center"/>
    </xf>
    <xf numFmtId="193" fontId="3" fillId="0" borderId="33" xfId="0" applyNumberFormat="1" applyFont="1" applyBorder="1" applyAlignment="1">
      <alignment horizontal="center"/>
    </xf>
    <xf numFmtId="194" fontId="3" fillId="14" borderId="3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93" fontId="3" fillId="0" borderId="16" xfId="0" applyNumberFormat="1" applyFont="1" applyBorder="1" applyAlignment="1">
      <alignment horizontal="center"/>
    </xf>
    <xf numFmtId="193" fontId="3" fillId="0" borderId="21" xfId="0" applyNumberFormat="1" applyFont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194" fontId="8" fillId="14" borderId="34" xfId="188" applyNumberFormat="1" applyFont="1" applyFill="1" applyBorder="1" applyAlignment="1">
      <alignment horizontal="right" vertical="center"/>
      <protection/>
    </xf>
    <xf numFmtId="0" fontId="3" fillId="0" borderId="33" xfId="0" applyNumberFormat="1" applyFont="1" applyFill="1" applyBorder="1" applyAlignment="1">
      <alignment horizontal="center"/>
    </xf>
    <xf numFmtId="194" fontId="8" fillId="14" borderId="35" xfId="188" applyNumberFormat="1" applyFont="1" applyFill="1" applyBorder="1" applyAlignment="1">
      <alignment horizontal="right" vertical="center"/>
      <protection/>
    </xf>
    <xf numFmtId="194" fontId="9" fillId="0" borderId="0" xfId="139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8" borderId="0" xfId="152" applyFont="1" applyFill="1">
      <alignment vertical="center"/>
      <protection/>
    </xf>
    <xf numFmtId="0" fontId="0" fillId="0" borderId="0" xfId="152" applyFont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152" applyFont="1" applyBorder="1" applyAlignment="1">
      <alignment horizontal="center" vertical="top"/>
      <protection/>
    </xf>
    <xf numFmtId="0" fontId="4" fillId="0" borderId="36" xfId="118" applyFont="1" applyBorder="1" applyAlignment="1">
      <alignment horizontal="center" vertical="center"/>
      <protection/>
    </xf>
    <xf numFmtId="0" fontId="11" fillId="0" borderId="23" xfId="118" applyFont="1" applyBorder="1" applyAlignment="1">
      <alignment horizontal="center" vertical="center" wrapText="1"/>
      <protection/>
    </xf>
    <xf numFmtId="0" fontId="11" fillId="0" borderId="36" xfId="118" applyFont="1" applyBorder="1" applyAlignment="1">
      <alignment horizontal="center" vertical="center" wrapText="1"/>
      <protection/>
    </xf>
    <xf numFmtId="0" fontId="4" fillId="0" borderId="19" xfId="118" applyFont="1" applyBorder="1" applyAlignment="1">
      <alignment horizontal="center" vertical="center"/>
      <protection/>
    </xf>
    <xf numFmtId="0" fontId="4" fillId="0" borderId="31" xfId="118" applyFont="1" applyBorder="1" applyAlignment="1">
      <alignment horizontal="center" vertical="center" wrapText="1"/>
      <protection/>
    </xf>
    <xf numFmtId="57" fontId="4" fillId="0" borderId="3" xfId="118" applyNumberFormat="1" applyFont="1" applyFill="1" applyBorder="1" applyAlignment="1">
      <alignment horizontal="center" vertical="center" wrapText="1"/>
      <protection/>
    </xf>
    <xf numFmtId="0" fontId="4" fillId="0" borderId="16" xfId="118" applyFont="1" applyFill="1" applyBorder="1" applyAlignment="1">
      <alignment horizontal="center" vertical="center" wrapText="1"/>
      <protection/>
    </xf>
    <xf numFmtId="0" fontId="4" fillId="0" borderId="9" xfId="118" applyFont="1" applyBorder="1" applyAlignment="1">
      <alignment horizontal="left"/>
      <protection/>
    </xf>
    <xf numFmtId="193" fontId="4" fillId="0" borderId="16" xfId="172" applyNumberFormat="1" applyFont="1" applyFill="1" applyBorder="1" applyAlignment="1">
      <alignment horizontal="center"/>
      <protection/>
    </xf>
    <xf numFmtId="0" fontId="4" fillId="0" borderId="3" xfId="118" applyFont="1" applyFill="1" applyBorder="1" applyAlignment="1">
      <alignment horizontal="center" wrapText="1"/>
      <protection/>
    </xf>
    <xf numFmtId="0" fontId="4" fillId="29" borderId="9" xfId="118" applyFont="1" applyFill="1" applyBorder="1" applyAlignment="1">
      <alignment/>
      <protection/>
    </xf>
    <xf numFmtId="194" fontId="4" fillId="29" borderId="16" xfId="172" applyNumberFormat="1" applyFont="1" applyFill="1" applyBorder="1" applyAlignment="1">
      <alignment horizontal="center"/>
      <protection/>
    </xf>
    <xf numFmtId="0" fontId="4" fillId="29" borderId="16" xfId="118" applyFont="1" applyFill="1" applyBorder="1" applyAlignment="1">
      <alignment horizontal="center" wrapText="1"/>
      <protection/>
    </xf>
    <xf numFmtId="0" fontId="4" fillId="28" borderId="9" xfId="118" applyFont="1" applyFill="1" applyBorder="1" applyAlignment="1">
      <alignment/>
      <protection/>
    </xf>
    <xf numFmtId="194" fontId="4" fillId="28" borderId="16" xfId="172" applyNumberFormat="1" applyFont="1" applyFill="1" applyBorder="1" applyAlignment="1">
      <alignment horizontal="center"/>
      <protection/>
    </xf>
    <xf numFmtId="0" fontId="4" fillId="28" borderId="16" xfId="152" applyFont="1" applyFill="1" applyBorder="1" applyAlignment="1">
      <alignment horizontal="center"/>
      <protection/>
    </xf>
    <xf numFmtId="194" fontId="4" fillId="0" borderId="16" xfId="152" applyNumberFormat="1" applyFont="1" applyBorder="1" applyAlignment="1">
      <alignment horizontal="center"/>
      <protection/>
    </xf>
    <xf numFmtId="0" fontId="4" fillId="29" borderId="16" xfId="152" applyFont="1" applyFill="1" applyBorder="1" applyAlignment="1">
      <alignment horizontal="center"/>
      <protection/>
    </xf>
    <xf numFmtId="194" fontId="4" fillId="29" borderId="16" xfId="152" applyNumberFormat="1" applyFont="1" applyFill="1" applyBorder="1" applyAlignment="1">
      <alignment horizontal="center"/>
      <protection/>
    </xf>
    <xf numFmtId="197" fontId="4" fillId="28" borderId="9" xfId="118" applyNumberFormat="1" applyFont="1" applyFill="1" applyBorder="1" applyAlignment="1">
      <alignment/>
      <protection/>
    </xf>
    <xf numFmtId="0" fontId="4" fillId="28" borderId="37" xfId="118" applyFont="1" applyFill="1" applyBorder="1" applyAlignment="1">
      <alignment/>
      <protection/>
    </xf>
    <xf numFmtId="194" fontId="4" fillId="28" borderId="21" xfId="172" applyNumberFormat="1" applyFont="1" applyFill="1" applyBorder="1" applyAlignment="1" applyProtection="1">
      <alignment horizontal="center"/>
      <protection locked="0"/>
    </xf>
    <xf numFmtId="0" fontId="4" fillId="28" borderId="21" xfId="152" applyFont="1" applyFill="1" applyBorder="1" applyAlignment="1">
      <alignment horizontal="center"/>
      <protection/>
    </xf>
    <xf numFmtId="194" fontId="4" fillId="0" borderId="21" xfId="152" applyNumberFormat="1" applyFont="1" applyBorder="1" applyAlignment="1">
      <alignment horizontal="center"/>
      <protection/>
    </xf>
    <xf numFmtId="57" fontId="4" fillId="0" borderId="16" xfId="118" applyNumberFormat="1" applyFont="1" applyFill="1" applyBorder="1" applyAlignment="1">
      <alignment horizontal="center" vertical="center" wrapText="1"/>
      <protection/>
    </xf>
    <xf numFmtId="194" fontId="4" fillId="28" borderId="16" xfId="180" applyNumberFormat="1" applyFont="1" applyFill="1" applyBorder="1" applyAlignment="1">
      <alignment horizontal="center"/>
      <protection/>
    </xf>
    <xf numFmtId="194" fontId="4" fillId="29" borderId="16" xfId="180" applyNumberFormat="1" applyFont="1" applyFill="1" applyBorder="1" applyAlignment="1">
      <alignment horizontal="center"/>
      <protection/>
    </xf>
    <xf numFmtId="194" fontId="4" fillId="29" borderId="16" xfId="175" applyNumberFormat="1" applyFont="1" applyFill="1" applyBorder="1" applyAlignment="1">
      <alignment horizontal="center"/>
      <protection/>
    </xf>
    <xf numFmtId="193" fontId="4" fillId="28" borderId="16" xfId="152" applyNumberFormat="1" applyFont="1" applyFill="1" applyBorder="1" applyAlignment="1">
      <alignment horizontal="center"/>
      <protection/>
    </xf>
    <xf numFmtId="194" fontId="4" fillId="28" borderId="16" xfId="175" applyNumberFormat="1" applyFont="1" applyFill="1" applyBorder="1" applyAlignment="1">
      <alignment horizontal="center"/>
      <protection/>
    </xf>
    <xf numFmtId="193" fontId="4" fillId="29" borderId="16" xfId="152" applyNumberFormat="1" applyFont="1" applyFill="1" applyBorder="1" applyAlignment="1">
      <alignment horizontal="center"/>
      <protection/>
    </xf>
    <xf numFmtId="194" fontId="4" fillId="28" borderId="21" xfId="180" applyNumberFormat="1" applyFont="1" applyFill="1" applyBorder="1" applyAlignment="1">
      <alignment horizontal="center"/>
      <protection/>
    </xf>
    <xf numFmtId="193" fontId="4" fillId="28" borderId="21" xfId="152" applyNumberFormat="1" applyFont="1" applyFill="1" applyBorder="1" applyAlignment="1">
      <alignment horizontal="center"/>
      <protection/>
    </xf>
    <xf numFmtId="194" fontId="4" fillId="28" borderId="21" xfId="175" applyNumberFormat="1" applyFont="1" applyFill="1" applyBorder="1" applyAlignment="1">
      <alignment horizontal="center"/>
      <protection/>
    </xf>
    <xf numFmtId="0" fontId="0" fillId="0" borderId="0" xfId="152" applyFont="1" applyFill="1" applyAlignment="1">
      <alignment vertical="center"/>
      <protection/>
    </xf>
    <xf numFmtId="0" fontId="4" fillId="0" borderId="24" xfId="118" applyFont="1" applyFill="1" applyBorder="1" applyAlignment="1">
      <alignment horizontal="center" vertical="center" wrapText="1"/>
      <protection/>
    </xf>
    <xf numFmtId="194" fontId="4" fillId="28" borderId="16" xfId="169" applyNumberFormat="1" applyFont="1" applyFill="1" applyBorder="1" applyAlignment="1">
      <alignment horizontal="center"/>
      <protection/>
    </xf>
    <xf numFmtId="0" fontId="4" fillId="0" borderId="29" xfId="118" applyFont="1" applyFill="1" applyBorder="1" applyAlignment="1">
      <alignment horizontal="center" wrapText="1"/>
      <protection/>
    </xf>
    <xf numFmtId="0" fontId="4" fillId="29" borderId="24" xfId="118" applyFont="1" applyFill="1" applyBorder="1" applyAlignment="1">
      <alignment horizontal="center" wrapText="1"/>
      <protection/>
    </xf>
    <xf numFmtId="193" fontId="4" fillId="28" borderId="24" xfId="152" applyNumberFormat="1" applyFont="1" applyFill="1" applyBorder="1" applyAlignment="1">
      <alignment horizontal="center"/>
      <protection/>
    </xf>
    <xf numFmtId="194" fontId="4" fillId="29" borderId="16" xfId="169" applyNumberFormat="1" applyFont="1" applyFill="1" applyBorder="1" applyAlignment="1">
      <alignment horizontal="center"/>
      <protection/>
    </xf>
    <xf numFmtId="193" fontId="4" fillId="29" borderId="24" xfId="152" applyNumberFormat="1" applyFont="1" applyFill="1" applyBorder="1" applyAlignment="1">
      <alignment horizontal="center"/>
      <protection/>
    </xf>
    <xf numFmtId="194" fontId="4" fillId="28" borderId="21" xfId="169" applyNumberFormat="1" applyFont="1" applyFill="1" applyBorder="1" applyAlignment="1">
      <alignment horizontal="center"/>
      <protection/>
    </xf>
    <xf numFmtId="193" fontId="4" fillId="28" borderId="33" xfId="15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6" xfId="118" applyFont="1" applyFill="1" applyBorder="1" applyAlignment="1">
      <alignment horizontal="center" vertical="center" wrapText="1"/>
      <protection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118" applyFont="1" applyFill="1" applyBorder="1" applyAlignment="1">
      <alignment horizontal="center" vertical="center"/>
      <protection/>
    </xf>
    <xf numFmtId="0" fontId="4" fillId="0" borderId="9" xfId="118" applyFont="1" applyBorder="1" applyAlignment="1">
      <alignment/>
      <protection/>
    </xf>
    <xf numFmtId="194" fontId="11" fillId="0" borderId="16" xfId="0" applyNumberFormat="1" applyFont="1" applyFill="1" applyBorder="1" applyAlignment="1">
      <alignment horizontal="center"/>
    </xf>
    <xf numFmtId="0" fontId="4" fillId="0" borderId="16" xfId="118" applyFont="1" applyFill="1" applyBorder="1" applyAlignment="1">
      <alignment horizontal="center" wrapText="1"/>
      <protection/>
    </xf>
    <xf numFmtId="194" fontId="11" fillId="0" borderId="16" xfId="212" applyNumberFormat="1" applyFont="1" applyFill="1" applyBorder="1" applyAlignment="1">
      <alignment horizontal="center"/>
      <protection/>
    </xf>
    <xf numFmtId="0" fontId="4" fillId="30" borderId="9" xfId="118" applyFont="1" applyFill="1" applyBorder="1" applyAlignment="1">
      <alignment/>
      <protection/>
    </xf>
    <xf numFmtId="194" fontId="11" fillId="30" borderId="16" xfId="118" applyNumberFormat="1" applyFont="1" applyFill="1" applyBorder="1" applyAlignment="1">
      <alignment horizontal="center"/>
      <protection/>
    </xf>
    <xf numFmtId="0" fontId="11" fillId="30" borderId="24" xfId="0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194" fontId="11" fillId="29" borderId="24" xfId="0" applyNumberFormat="1" applyFont="1" applyFill="1" applyBorder="1" applyAlignment="1">
      <alignment horizontal="center" vertical="center"/>
    </xf>
    <xf numFmtId="0" fontId="11" fillId="30" borderId="16" xfId="0" applyFont="1" applyFill="1" applyBorder="1" applyAlignment="1">
      <alignment horizontal="center"/>
    </xf>
    <xf numFmtId="197" fontId="4" fillId="0" borderId="9" xfId="118" applyNumberFormat="1" applyFont="1" applyFill="1" applyBorder="1" applyAlignment="1">
      <alignment/>
      <protection/>
    </xf>
    <xf numFmtId="0" fontId="4" fillId="0" borderId="37" xfId="118" applyFont="1" applyBorder="1" applyAlignment="1">
      <alignment/>
      <protection/>
    </xf>
    <xf numFmtId="194" fontId="11" fillId="0" borderId="21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194" fontId="11" fillId="0" borderId="21" xfId="212" applyNumberFormat="1" applyFont="1" applyFill="1" applyBorder="1" applyAlignment="1">
      <alignment horizontal="center"/>
      <protection/>
    </xf>
    <xf numFmtId="0" fontId="62" fillId="0" borderId="0" xfId="0" applyFont="1" applyFill="1" applyAlignment="1">
      <alignment vertical="center"/>
    </xf>
    <xf numFmtId="0" fontId="11" fillId="0" borderId="23" xfId="118" applyFont="1" applyBorder="1" applyAlignment="1">
      <alignment horizontal="center" vertical="center" wrapText="1"/>
      <protection/>
    </xf>
    <xf numFmtId="0" fontId="11" fillId="0" borderId="36" xfId="118" applyFont="1" applyBorder="1" applyAlignment="1">
      <alignment horizontal="center" vertical="center" wrapText="1"/>
      <protection/>
    </xf>
    <xf numFmtId="0" fontId="4" fillId="0" borderId="31" xfId="118" applyFont="1" applyBorder="1" applyAlignment="1">
      <alignment horizontal="center" vertical="center" wrapText="1"/>
      <protection/>
    </xf>
    <xf numFmtId="0" fontId="4" fillId="0" borderId="25" xfId="118" applyFont="1" applyBorder="1" applyAlignment="1">
      <alignment horizontal="center" vertical="center" wrapText="1"/>
      <protection/>
    </xf>
    <xf numFmtId="0" fontId="11" fillId="29" borderId="24" xfId="0" applyNumberFormat="1" applyFont="1" applyFill="1" applyBorder="1" applyAlignment="1">
      <alignment horizontal="center"/>
    </xf>
    <xf numFmtId="0" fontId="4" fillId="0" borderId="38" xfId="118" applyFont="1" applyFill="1" applyBorder="1" applyAlignment="1">
      <alignment horizontal="center" vertical="center"/>
      <protection/>
    </xf>
    <xf numFmtId="0" fontId="4" fillId="0" borderId="31" xfId="118" applyFont="1" applyFill="1" applyBorder="1" applyAlignment="1">
      <alignment horizontal="center" vertical="center" wrapText="1"/>
      <protection/>
    </xf>
    <xf numFmtId="0" fontId="4" fillId="0" borderId="24" xfId="118" applyFont="1" applyFill="1" applyBorder="1" applyAlignment="1">
      <alignment horizontal="center" wrapText="1"/>
      <protection/>
    </xf>
    <xf numFmtId="194" fontId="11" fillId="29" borderId="16" xfId="212" applyNumberFormat="1" applyFont="1" applyFill="1" applyBorder="1" applyAlignment="1">
      <alignment horizontal="center"/>
      <protection/>
    </xf>
    <xf numFmtId="193" fontId="11" fillId="0" borderId="24" xfId="0" applyNumberFormat="1" applyFont="1" applyFill="1" applyBorder="1" applyAlignment="1">
      <alignment horizontal="center"/>
    </xf>
    <xf numFmtId="193" fontId="11" fillId="29" borderId="24" xfId="0" applyNumberFormat="1" applyFont="1" applyFill="1" applyBorder="1" applyAlignment="1">
      <alignment horizontal="center"/>
    </xf>
    <xf numFmtId="193" fontId="11" fillId="0" borderId="33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11" fillId="0" borderId="16" xfId="118" applyFont="1" applyFill="1" applyBorder="1" applyAlignment="1">
      <alignment horizontal="center" wrapText="1"/>
      <protection/>
    </xf>
    <xf numFmtId="0" fontId="11" fillId="0" borderId="19" xfId="0" applyFont="1" applyBorder="1" applyAlignment="1">
      <alignment horizontal="left"/>
    </xf>
    <xf numFmtId="193" fontId="11" fillId="0" borderId="16" xfId="0" applyNumberFormat="1" applyFont="1" applyFill="1" applyBorder="1" applyAlignment="1">
      <alignment horizontal="center"/>
    </xf>
    <xf numFmtId="193" fontId="11" fillId="0" borderId="1" xfId="0" applyNumberFormat="1" applyFont="1" applyFill="1" applyBorder="1" applyAlignment="1">
      <alignment horizontal="center"/>
    </xf>
    <xf numFmtId="194" fontId="11" fillId="0" borderId="1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left"/>
    </xf>
    <xf numFmtId="193" fontId="11" fillId="0" borderId="21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118" applyFont="1" applyFill="1" applyBorder="1" applyAlignment="1">
      <alignment horizontal="center" wrapText="1"/>
      <protection/>
    </xf>
    <xf numFmtId="0" fontId="3" fillId="0" borderId="0" xfId="41" applyFont="1" applyFill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10" fillId="0" borderId="0" xfId="41" applyNumberFormat="1" applyFont="1" applyFill="1" applyBorder="1" applyAlignment="1">
      <alignment horizontal="left"/>
      <protection/>
    </xf>
    <xf numFmtId="0" fontId="10" fillId="0" borderId="4" xfId="41" applyNumberFormat="1" applyFont="1" applyFill="1" applyBorder="1" applyAlignment="1">
      <alignment horizontal="center" vertical="top"/>
      <protection/>
    </xf>
    <xf numFmtId="0" fontId="11" fillId="0" borderId="17" xfId="66" applyFont="1" applyFill="1" applyBorder="1" applyAlignment="1">
      <alignment horizontal="center" vertical="center"/>
      <protection/>
    </xf>
    <xf numFmtId="0" fontId="11" fillId="0" borderId="40" xfId="66" applyFont="1" applyFill="1" applyBorder="1" applyAlignment="1">
      <alignment horizontal="center" vertical="center"/>
      <protection/>
    </xf>
    <xf numFmtId="0" fontId="11" fillId="0" borderId="41" xfId="66" applyFont="1" applyFill="1" applyBorder="1" applyAlignment="1">
      <alignment horizontal="center" vertical="center"/>
      <protection/>
    </xf>
    <xf numFmtId="0" fontId="11" fillId="0" borderId="36" xfId="66" applyFont="1" applyFill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4" fillId="0" borderId="42" xfId="66" applyFont="1" applyFill="1" applyBorder="1" applyAlignment="1">
      <alignment horizontal="center" vertical="center"/>
      <protection/>
    </xf>
    <xf numFmtId="0" fontId="4" fillId="0" borderId="43" xfId="66" applyFont="1" applyFill="1" applyBorder="1" applyAlignment="1">
      <alignment horizontal="center" vertical="center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11" fillId="0" borderId="16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11" fillId="0" borderId="9" xfId="66" applyFont="1" applyFill="1" applyBorder="1" applyAlignment="1">
      <alignment horizontal="left"/>
      <protection/>
    </xf>
    <xf numFmtId="194" fontId="4" fillId="0" borderId="16" xfId="41" applyNumberFormat="1" applyFont="1" applyFill="1" applyBorder="1" applyAlignment="1">
      <alignment horizontal="center"/>
      <protection/>
    </xf>
    <xf numFmtId="193" fontId="4" fillId="0" borderId="16" xfId="66" applyNumberFormat="1" applyFont="1" applyFill="1" applyBorder="1" applyAlignment="1">
      <alignment horizontal="center"/>
      <protection/>
    </xf>
    <xf numFmtId="194" fontId="4" fillId="0" borderId="9" xfId="66" applyNumberFormat="1" applyFont="1" applyFill="1" applyBorder="1" applyAlignment="1">
      <alignment horizontal="center"/>
      <protection/>
    </xf>
    <xf numFmtId="0" fontId="11" fillId="0" borderId="19" xfId="66" applyFont="1" applyFill="1" applyBorder="1" applyAlignment="1">
      <alignment horizontal="left"/>
      <protection/>
    </xf>
    <xf numFmtId="194" fontId="4" fillId="0" borderId="16" xfId="66" applyNumberFormat="1" applyFont="1" applyFill="1" applyBorder="1" applyAlignment="1">
      <alignment horizontal="center"/>
      <protection/>
    </xf>
    <xf numFmtId="0" fontId="11" fillId="0" borderId="22" xfId="66" applyFont="1" applyFill="1" applyBorder="1" applyAlignment="1">
      <alignment horizontal="left"/>
      <protection/>
    </xf>
    <xf numFmtId="194" fontId="4" fillId="0" borderId="21" xfId="41" applyNumberFormat="1" applyFont="1" applyFill="1" applyBorder="1" applyAlignment="1">
      <alignment horizontal="center"/>
      <protection/>
    </xf>
    <xf numFmtId="194" fontId="4" fillId="0" borderId="44" xfId="66" applyNumberFormat="1" applyFont="1" applyFill="1" applyBorder="1" applyAlignment="1">
      <alignment horizontal="center"/>
      <protection/>
    </xf>
    <xf numFmtId="0" fontId="13" fillId="0" borderId="28" xfId="66" applyFont="1" applyFill="1" applyBorder="1" applyAlignment="1">
      <alignment horizontal="left" vertical="center"/>
      <protection/>
    </xf>
    <xf numFmtId="0" fontId="11" fillId="0" borderId="17" xfId="66" applyFont="1" applyFill="1" applyBorder="1" applyAlignment="1">
      <alignment horizontal="center" vertical="center" wrapText="1"/>
      <protection/>
    </xf>
    <xf numFmtId="0" fontId="11" fillId="0" borderId="36" xfId="66" applyNumberFormat="1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3" xfId="66" applyFont="1" applyFill="1" applyBorder="1" applyAlignment="1">
      <alignment horizontal="center" vertical="center"/>
      <protection/>
    </xf>
    <xf numFmtId="0" fontId="4" fillId="0" borderId="1" xfId="66" applyFont="1" applyFill="1" applyBorder="1" applyAlignment="1">
      <alignment horizontal="center" vertical="center"/>
      <protection/>
    </xf>
    <xf numFmtId="193" fontId="4" fillId="0" borderId="24" xfId="66" applyNumberFormat="1" applyFont="1" applyFill="1" applyBorder="1" applyAlignment="1">
      <alignment horizontal="center"/>
      <protection/>
    </xf>
    <xf numFmtId="193" fontId="4" fillId="0" borderId="19" xfId="66" applyNumberFormat="1" applyFont="1" applyFill="1" applyBorder="1" applyAlignment="1">
      <alignment horizontal="center"/>
      <protection/>
    </xf>
    <xf numFmtId="193" fontId="4" fillId="0" borderId="1" xfId="66" applyNumberFormat="1" applyFont="1" applyFill="1" applyBorder="1" applyAlignment="1">
      <alignment horizontal="center"/>
      <protection/>
    </xf>
    <xf numFmtId="193" fontId="4" fillId="0" borderId="21" xfId="66" applyNumberFormat="1" applyFont="1" applyFill="1" applyBorder="1" applyAlignment="1">
      <alignment horizontal="center"/>
      <protection/>
    </xf>
    <xf numFmtId="193" fontId="4" fillId="0" borderId="44" xfId="66" applyNumberFormat="1" applyFont="1" applyFill="1" applyBorder="1" applyAlignment="1">
      <alignment horizontal="center"/>
      <protection/>
    </xf>
    <xf numFmtId="194" fontId="4" fillId="0" borderId="21" xfId="66" applyNumberFormat="1" applyFont="1" applyFill="1" applyBorder="1" applyAlignment="1">
      <alignment horizontal="center"/>
      <protection/>
    </xf>
    <xf numFmtId="0" fontId="0" fillId="0" borderId="0" xfId="41" applyFont="1" applyFill="1" applyAlignment="1">
      <alignment vertical="center"/>
      <protection/>
    </xf>
    <xf numFmtId="0" fontId="4" fillId="0" borderId="45" xfId="66" applyFont="1" applyFill="1" applyBorder="1" applyAlignment="1">
      <alignment horizontal="center" vertical="center" wrapText="1"/>
      <protection/>
    </xf>
    <xf numFmtId="0" fontId="4" fillId="0" borderId="31" xfId="66" applyFont="1" applyFill="1" applyBorder="1" applyAlignment="1">
      <alignment horizontal="center" vertical="center"/>
      <protection/>
    </xf>
    <xf numFmtId="194" fontId="4" fillId="0" borderId="24" xfId="41" applyNumberFormat="1" applyFont="1" applyFill="1" applyBorder="1" applyAlignment="1">
      <alignment horizontal="center"/>
      <protection/>
    </xf>
    <xf numFmtId="193" fontId="4" fillId="0" borderId="33" xfId="66" applyNumberFormat="1" applyFont="1" applyFill="1" applyBorder="1" applyAlignment="1">
      <alignment horizontal="center"/>
      <protection/>
    </xf>
    <xf numFmtId="0" fontId="3" fillId="0" borderId="0" xfId="66" applyFont="1" applyFill="1" applyAlignment="1">
      <alignment vertical="center"/>
      <protection/>
    </xf>
    <xf numFmtId="0" fontId="4" fillId="0" borderId="0" xfId="23" applyFont="1" applyAlignment="1">
      <alignment/>
      <protection/>
    </xf>
    <xf numFmtId="0" fontId="0" fillId="0" borderId="0" xfId="23" applyFont="1" applyAlignment="1">
      <alignment horizontal="center" vertical="center"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 shrinkToFit="1"/>
      <protection/>
    </xf>
    <xf numFmtId="0" fontId="0" fillId="0" borderId="0" xfId="23" applyFont="1" applyAlignment="1">
      <alignment horizontal="center" shrinkToFit="1"/>
      <protection/>
    </xf>
    <xf numFmtId="198" fontId="0" fillId="0" borderId="0" xfId="23" applyNumberFormat="1" applyFont="1" applyAlignment="1">
      <alignment/>
      <protection/>
    </xf>
    <xf numFmtId="0" fontId="0" fillId="0" borderId="0" xfId="23" applyFont="1" applyBorder="1" applyAlignment="1">
      <alignment/>
      <protection/>
    </xf>
    <xf numFmtId="0" fontId="10" fillId="0" borderId="0" xfId="23" applyFont="1" applyFill="1" applyAlignment="1">
      <alignment horizontal="left"/>
      <protection/>
    </xf>
    <xf numFmtId="0" fontId="0" fillId="0" borderId="0" xfId="23" applyFont="1" applyFill="1" applyAlignment="1">
      <alignment horizontal="center" shrinkToFit="1"/>
      <protection/>
    </xf>
    <xf numFmtId="198" fontId="0" fillId="0" borderId="0" xfId="23" applyNumberFormat="1" applyFont="1" applyFill="1" applyAlignment="1">
      <alignment/>
      <protection/>
    </xf>
    <xf numFmtId="0" fontId="63" fillId="0" borderId="4" xfId="23" applyFont="1" applyFill="1" applyBorder="1" applyAlignment="1">
      <alignment horizontal="center" vertical="top"/>
      <protection/>
    </xf>
    <xf numFmtId="0" fontId="0" fillId="0" borderId="36" xfId="23" applyFont="1" applyFill="1" applyBorder="1" applyAlignment="1">
      <alignment horizontal="center" vertical="center"/>
      <protection/>
    </xf>
    <xf numFmtId="0" fontId="3" fillId="0" borderId="17" xfId="23" applyFont="1" applyFill="1" applyBorder="1" applyAlignment="1">
      <alignment horizontal="center" vertical="center" shrinkToFit="1"/>
      <protection/>
    </xf>
    <xf numFmtId="0" fontId="3" fillId="0" borderId="18" xfId="23" applyFont="1" applyFill="1" applyBorder="1" applyAlignment="1">
      <alignment horizontal="center" vertical="center" wrapText="1"/>
      <protection/>
    </xf>
    <xf numFmtId="198" fontId="3" fillId="0" borderId="18" xfId="23" applyNumberFormat="1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vertical="center"/>
      <protection/>
    </xf>
    <xf numFmtId="0" fontId="4" fillId="0" borderId="19" xfId="23" applyFont="1" applyFill="1" applyBorder="1" applyAlignment="1">
      <alignment vertical="center" shrinkToFit="1"/>
      <protection/>
    </xf>
    <xf numFmtId="0" fontId="14" fillId="0" borderId="24" xfId="23" applyFont="1" applyFill="1" applyBorder="1" applyAlignment="1">
      <alignment horizontal="center" vertical="center" shrinkToFit="1"/>
      <protection/>
    </xf>
    <xf numFmtId="193" fontId="14" fillId="0" borderId="16" xfId="23" applyNumberFormat="1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horizontal="left" vertical="center" shrinkToFit="1"/>
      <protection/>
    </xf>
    <xf numFmtId="0" fontId="4" fillId="0" borderId="19" xfId="23" applyFont="1" applyFill="1" applyBorder="1" applyAlignment="1">
      <alignment horizontal="left" vertical="center" shrinkToFit="1"/>
      <protection/>
    </xf>
    <xf numFmtId="0" fontId="14" fillId="0" borderId="1" xfId="23" applyFont="1" applyFill="1" applyBorder="1" applyAlignment="1">
      <alignment horizontal="center" vertical="center" shrinkToFit="1"/>
      <protection/>
    </xf>
    <xf numFmtId="194" fontId="14" fillId="0" borderId="16" xfId="23" applyNumberFormat="1" applyFont="1" applyFill="1" applyBorder="1" applyAlignment="1">
      <alignment horizontal="center" vertical="center" wrapText="1"/>
      <protection/>
    </xf>
    <xf numFmtId="0" fontId="14" fillId="0" borderId="9" xfId="23" applyFont="1" applyFill="1" applyBorder="1" applyAlignment="1">
      <alignment vertical="center" shrinkToFit="1"/>
      <protection/>
    </xf>
    <xf numFmtId="0" fontId="14" fillId="0" borderId="19" xfId="23" applyFont="1" applyFill="1" applyBorder="1" applyAlignment="1">
      <alignment vertical="center" shrinkToFit="1"/>
      <protection/>
    </xf>
    <xf numFmtId="0" fontId="14" fillId="0" borderId="16" xfId="23" applyFont="1" applyFill="1" applyBorder="1" applyAlignment="1">
      <alignment horizontal="center" vertical="center" shrinkToFit="1"/>
      <protection/>
    </xf>
    <xf numFmtId="0" fontId="14" fillId="0" borderId="9" xfId="152" applyFont="1" applyFill="1" applyBorder="1" applyAlignment="1">
      <alignment vertical="center" shrinkToFit="1"/>
      <protection/>
    </xf>
    <xf numFmtId="0" fontId="14" fillId="0" borderId="19" xfId="152" applyFont="1" applyFill="1" applyBorder="1" applyAlignment="1">
      <alignment vertical="center" shrinkToFit="1"/>
      <protection/>
    </xf>
    <xf numFmtId="197" fontId="14" fillId="0" borderId="16" xfId="23" applyNumberFormat="1" applyFont="1" applyFill="1" applyBorder="1" applyAlignment="1">
      <alignment horizontal="center" vertical="center" wrapText="1"/>
      <protection/>
    </xf>
    <xf numFmtId="194" fontId="14" fillId="0" borderId="16" xfId="0" applyNumberFormat="1" applyFont="1" applyFill="1" applyBorder="1" applyAlignment="1">
      <alignment horizontal="center" vertical="center"/>
    </xf>
    <xf numFmtId="0" fontId="14" fillId="0" borderId="9" xfId="23" applyFont="1" applyFill="1" applyBorder="1" applyAlignment="1">
      <alignment horizontal="left" vertical="center" shrinkToFit="1"/>
      <protection/>
    </xf>
    <xf numFmtId="0" fontId="14" fillId="0" borderId="19" xfId="23" applyFont="1" applyFill="1" applyBorder="1" applyAlignment="1">
      <alignment horizontal="left" vertical="center" shrinkToFit="1"/>
      <protection/>
    </xf>
    <xf numFmtId="196" fontId="14" fillId="0" borderId="16" xfId="23" applyNumberFormat="1" applyFont="1" applyFill="1" applyBorder="1" applyAlignment="1">
      <alignment horizontal="center" vertical="center" wrapText="1"/>
      <protection/>
    </xf>
    <xf numFmtId="199" fontId="14" fillId="0" borderId="30" xfId="23" applyNumberFormat="1" applyFont="1" applyFill="1" applyBorder="1" applyAlignment="1">
      <alignment horizontal="center" vertical="center"/>
      <protection/>
    </xf>
    <xf numFmtId="0" fontId="14" fillId="0" borderId="30" xfId="23" applyFont="1" applyFill="1" applyBorder="1" applyAlignment="1">
      <alignment horizontal="center" vertical="center" shrinkToFit="1"/>
      <protection/>
    </xf>
    <xf numFmtId="199" fontId="14" fillId="0" borderId="16" xfId="23" applyNumberFormat="1" applyFont="1" applyFill="1" applyBorder="1" applyAlignment="1">
      <alignment horizontal="center" vertical="center" shrinkToFit="1"/>
      <protection/>
    </xf>
    <xf numFmtId="0" fontId="14" fillId="0" borderId="37" xfId="23" applyFont="1" applyFill="1" applyBorder="1" applyAlignment="1">
      <alignment horizontal="left" vertical="center" shrinkToFit="1"/>
      <protection/>
    </xf>
    <xf numFmtId="0" fontId="14" fillId="0" borderId="20" xfId="23" applyFont="1" applyFill="1" applyBorder="1" applyAlignment="1">
      <alignment horizontal="left" vertical="center" shrinkToFit="1"/>
      <protection/>
    </xf>
    <xf numFmtId="194" fontId="14" fillId="0" borderId="30" xfId="23" applyNumberFormat="1" applyFont="1" applyFill="1" applyBorder="1" applyAlignment="1">
      <alignment horizontal="center" vertical="center"/>
      <protection/>
    </xf>
    <xf numFmtId="0" fontId="8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shrinkToFit="1"/>
      <protection/>
    </xf>
    <xf numFmtId="0" fontId="8" fillId="0" borderId="28" xfId="23" applyFont="1" applyFill="1" applyBorder="1" applyAlignment="1">
      <alignment shrinkToFit="1"/>
      <protection/>
    </xf>
    <xf numFmtId="0" fontId="0" fillId="0" borderId="0" xfId="23" applyFont="1" applyFill="1" applyBorder="1" applyAlignment="1">
      <alignment/>
      <protection/>
    </xf>
    <xf numFmtId="0" fontId="0" fillId="0" borderId="0" xfId="23" applyFont="1" applyFill="1" applyAlignment="1">
      <alignment/>
      <protection/>
    </xf>
    <xf numFmtId="0" fontId="0" fillId="0" borderId="0" xfId="23" applyFont="1" applyFill="1" applyAlignment="1">
      <alignment shrinkToFit="1"/>
      <protection/>
    </xf>
    <xf numFmtId="0" fontId="3" fillId="0" borderId="23" xfId="23" applyFont="1" applyFill="1" applyBorder="1" applyAlignment="1">
      <alignment horizontal="center" vertical="center" wrapText="1"/>
      <protection/>
    </xf>
    <xf numFmtId="0" fontId="3" fillId="0" borderId="46" xfId="23" applyFont="1" applyFill="1" applyBorder="1" applyAlignment="1">
      <alignment horizontal="center" vertical="center"/>
      <protection/>
    </xf>
    <xf numFmtId="0" fontId="3" fillId="0" borderId="36" xfId="23" applyFont="1" applyFill="1" applyBorder="1" applyAlignment="1">
      <alignment horizontal="center" vertical="center"/>
      <protection/>
    </xf>
    <xf numFmtId="0" fontId="3" fillId="0" borderId="47" xfId="23" applyFont="1" applyFill="1" applyBorder="1" applyAlignment="1">
      <alignment horizontal="center" vertical="center" shrinkToFit="1"/>
      <protection/>
    </xf>
    <xf numFmtId="194" fontId="14" fillId="0" borderId="24" xfId="23" applyNumberFormat="1" applyFont="1" applyFill="1" applyBorder="1" applyAlignment="1">
      <alignment horizontal="center" vertical="center" wrapText="1"/>
      <protection/>
    </xf>
    <xf numFmtId="0" fontId="0" fillId="0" borderId="48" xfId="23" applyFont="1" applyFill="1" applyBorder="1" applyAlignment="1">
      <alignment horizontal="center" vertical="center"/>
      <protection/>
    </xf>
    <xf numFmtId="0" fontId="14" fillId="0" borderId="49" xfId="23" applyFont="1" applyFill="1" applyBorder="1" applyAlignment="1">
      <alignment horizontal="left" vertical="center" shrinkToFit="1"/>
      <protection/>
    </xf>
    <xf numFmtId="194" fontId="14" fillId="0" borderId="24" xfId="23" applyNumberFormat="1" applyFont="1" applyFill="1" applyBorder="1" applyAlignment="1">
      <alignment horizontal="center" vertical="center"/>
      <protection/>
    </xf>
    <xf numFmtId="0" fontId="4" fillId="0" borderId="49" xfId="23" applyFont="1" applyFill="1" applyBorder="1" applyAlignment="1">
      <alignment horizontal="left" vertical="center" shrinkToFit="1"/>
      <protection/>
    </xf>
    <xf numFmtId="0" fontId="0" fillId="0" borderId="48" xfId="23" applyFont="1" applyFill="1" applyBorder="1" applyAlignment="1">
      <alignment vertical="center"/>
      <protection/>
    </xf>
    <xf numFmtId="44" fontId="14" fillId="0" borderId="49" xfId="23" applyNumberFormat="1" applyFont="1" applyFill="1" applyBorder="1" applyAlignment="1">
      <alignment horizontal="center" vertical="center" shrinkToFit="1"/>
      <protection/>
    </xf>
    <xf numFmtId="44" fontId="14" fillId="0" borderId="19" xfId="23" applyNumberFormat="1" applyFont="1" applyFill="1" applyBorder="1" applyAlignment="1">
      <alignment horizontal="center" vertical="center" shrinkToFit="1"/>
      <protection/>
    </xf>
    <xf numFmtId="0" fontId="14" fillId="0" borderId="25" xfId="23" applyFont="1" applyFill="1" applyBorder="1" applyAlignment="1">
      <alignment vertical="center"/>
      <protection/>
    </xf>
    <xf numFmtId="0" fontId="14" fillId="0" borderId="32" xfId="23" applyFont="1" applyFill="1" applyBorder="1" applyAlignment="1">
      <alignment vertical="center" shrinkToFit="1"/>
      <protection/>
    </xf>
    <xf numFmtId="0" fontId="14" fillId="0" borderId="49" xfId="23" applyFont="1" applyFill="1" applyBorder="1" applyAlignment="1">
      <alignment horizontal="center" vertical="center" shrinkToFit="1"/>
      <protection/>
    </xf>
    <xf numFmtId="0" fontId="14" fillId="0" borderId="19" xfId="23" applyFont="1" applyFill="1" applyBorder="1" applyAlignment="1">
      <alignment horizontal="center" vertical="center" shrinkToFit="1"/>
      <protection/>
    </xf>
    <xf numFmtId="0" fontId="4" fillId="0" borderId="32" xfId="23" applyFont="1" applyFill="1" applyBorder="1" applyAlignment="1">
      <alignment vertical="center" shrinkToFit="1"/>
      <protection/>
    </xf>
    <xf numFmtId="194" fontId="14" fillId="0" borderId="24" xfId="0" applyNumberFormat="1" applyFont="1" applyFill="1" applyBorder="1" applyAlignment="1">
      <alignment horizontal="center" vertical="center"/>
    </xf>
    <xf numFmtId="0" fontId="4" fillId="0" borderId="49" xfId="23" applyFont="1" applyFill="1" applyBorder="1" applyAlignment="1">
      <alignment vertical="center"/>
      <protection/>
    </xf>
    <xf numFmtId="0" fontId="4" fillId="0" borderId="19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49" xfId="23" applyFont="1" applyFill="1" applyBorder="1" applyAlignment="1">
      <alignment horizontal="left" vertical="center"/>
      <protection/>
    </xf>
    <xf numFmtId="0" fontId="4" fillId="0" borderId="19" xfId="23" applyFont="1" applyFill="1" applyBorder="1" applyAlignment="1">
      <alignment horizontal="left" vertical="center"/>
      <protection/>
    </xf>
    <xf numFmtId="194" fontId="14" fillId="0" borderId="33" xfId="23" applyNumberFormat="1" applyFont="1" applyFill="1" applyBorder="1" applyAlignment="1">
      <alignment horizontal="center" vertical="center"/>
      <protection/>
    </xf>
    <xf numFmtId="0" fontId="0" fillId="0" borderId="50" xfId="23" applyFont="1" applyFill="1" applyBorder="1" applyAlignment="1">
      <alignment vertical="center"/>
      <protection/>
    </xf>
    <xf numFmtId="0" fontId="14" fillId="0" borderId="51" xfId="23" applyFont="1" applyFill="1" applyBorder="1" applyAlignment="1">
      <alignment horizontal="left" vertical="center" shrinkToFit="1"/>
      <protection/>
    </xf>
    <xf numFmtId="0" fontId="3" fillId="0" borderId="52" xfId="23" applyFont="1" applyFill="1" applyBorder="1" applyAlignment="1">
      <alignment horizontal="center" vertical="center" wrapText="1"/>
      <protection/>
    </xf>
    <xf numFmtId="0" fontId="3" fillId="0" borderId="39" xfId="23" applyFont="1" applyFill="1" applyBorder="1" applyAlignment="1">
      <alignment horizontal="center" vertical="center" wrapText="1"/>
      <protection/>
    </xf>
    <xf numFmtId="0" fontId="14" fillId="0" borderId="3" xfId="23" applyFont="1" applyFill="1" applyBorder="1" applyAlignment="1">
      <alignment horizontal="center" vertical="center" shrinkToFit="1"/>
      <protection/>
    </xf>
    <xf numFmtId="0" fontId="14" fillId="0" borderId="16" xfId="23" applyFont="1" applyFill="1" applyBorder="1" applyAlignment="1">
      <alignment horizontal="center" vertical="center"/>
      <protection/>
    </xf>
    <xf numFmtId="0" fontId="14" fillId="0" borderId="30" xfId="23" applyFont="1" applyFill="1" applyBorder="1" applyAlignment="1">
      <alignment horizontal="center" vertical="center"/>
      <protection/>
    </xf>
    <xf numFmtId="0" fontId="14" fillId="0" borderId="24" xfId="23" applyFont="1" applyFill="1" applyBorder="1" applyAlignment="1">
      <alignment horizontal="center" vertical="center"/>
      <protection/>
    </xf>
    <xf numFmtId="194" fontId="14" fillId="0" borderId="16" xfId="0" applyNumberFormat="1" applyFont="1" applyFill="1" applyBorder="1" applyAlignment="1">
      <alignment horizontal="center"/>
    </xf>
    <xf numFmtId="0" fontId="14" fillId="0" borderId="27" xfId="23" applyFont="1" applyFill="1" applyBorder="1" applyAlignment="1">
      <alignment horizontal="center" vertical="center" shrinkToFit="1"/>
      <protection/>
    </xf>
    <xf numFmtId="196" fontId="14" fillId="0" borderId="27" xfId="23" applyNumberFormat="1" applyFont="1" applyFill="1" applyBorder="1" applyAlignment="1">
      <alignment horizontal="center" vertical="center"/>
      <protection/>
    </xf>
    <xf numFmtId="196" fontId="14" fillId="0" borderId="16" xfId="23" applyNumberFormat="1" applyFont="1" applyFill="1" applyBorder="1" applyAlignment="1">
      <alignment horizontal="center" vertical="center"/>
      <protection/>
    </xf>
    <xf numFmtId="194" fontId="14" fillId="0" borderId="16" xfId="23" applyNumberFormat="1" applyFont="1" applyFill="1" applyBorder="1" applyAlignment="1">
      <alignment horizontal="center" vertical="center"/>
      <protection/>
    </xf>
    <xf numFmtId="0" fontId="14" fillId="0" borderId="21" xfId="23" applyFont="1" applyFill="1" applyBorder="1" applyAlignment="1">
      <alignment horizontal="center" vertical="center"/>
      <protection/>
    </xf>
    <xf numFmtId="196" fontId="14" fillId="0" borderId="21" xfId="23" applyNumberFormat="1" applyFont="1" applyFill="1" applyBorder="1" applyAlignment="1">
      <alignment horizontal="center" vertical="center"/>
      <protection/>
    </xf>
  </cellXfs>
  <cellStyles count="205">
    <cellStyle name="Normal" xfId="0"/>
    <cellStyle name="Dollar (zero dec)" xfId="15"/>
    <cellStyle name="分级显示列_1_Book1" xfId="16"/>
    <cellStyle name="Currency_!!!GO" xfId="17"/>
    <cellStyle name="常规_07月报11" xfId="18"/>
    <cellStyle name="comma zerodec" xfId="19"/>
    <cellStyle name="ColLevel_0" xfId="20"/>
    <cellStyle name="Comma [0]_!!!GO" xfId="21"/>
    <cellStyle name="Accent6 - 20%" xfId="22"/>
    <cellStyle name="常规_全市_1" xfId="23"/>
    <cellStyle name="Accent1" xfId="24"/>
    <cellStyle name="Accent5 - 20%" xfId="25"/>
    <cellStyle name="寘嬫愗傝 [0.00]_Region Orders (2)" xfId="26"/>
    <cellStyle name="Currency [0]_!!!GO" xfId="27"/>
    <cellStyle name="常规_各旗区1 " xfId="28"/>
    <cellStyle name="Accent5 - 40%" xfId="29"/>
    <cellStyle name="Accent4 - 60%" xfId="30"/>
    <cellStyle name="Accent4 - 40%" xfId="31"/>
    <cellStyle name="Percent [2]" xfId="32"/>
    <cellStyle name="Accent3 - 40%" xfId="33"/>
    <cellStyle name="常规 2 4" xfId="34"/>
    <cellStyle name="Accent3 - 20%" xfId="35"/>
    <cellStyle name="New Times Roman" xfId="36"/>
    <cellStyle name="_ET_STYLE_NoName_00__Book1_1" xfId="37"/>
    <cellStyle name="商品名称" xfId="38"/>
    <cellStyle name="_Book1" xfId="39"/>
    <cellStyle name="_Book1_1" xfId="40"/>
    <cellStyle name="常规 6" xfId="41"/>
    <cellStyle name="_ET_STYLE_NoName_00__Book1" xfId="42"/>
    <cellStyle name="Accent2" xfId="43"/>
    <cellStyle name="部门" xfId="44"/>
    <cellStyle name="PSChar" xfId="45"/>
    <cellStyle name="_ET_STYLE_NoName_00__Sheet3" xfId="46"/>
    <cellStyle name="Millares_96 Risk" xfId="47"/>
    <cellStyle name="千分位[0]_laroux" xfId="48"/>
    <cellStyle name="Moneda [0]_96 Risk" xfId="49"/>
    <cellStyle name="Accent1 - 60%" xfId="50"/>
    <cellStyle name="PSInt" xfId="51"/>
    <cellStyle name="千位分隔[0]_2017年9月财政收支月报（附件）" xfId="52"/>
    <cellStyle name="60% - 强调文字颜色 2" xfId="53"/>
    <cellStyle name="Percent_!!!GO" xfId="54"/>
    <cellStyle name="Standard_AREAS" xfId="55"/>
    <cellStyle name="Accent1 - 40%" xfId="56"/>
    <cellStyle name="t" xfId="57"/>
    <cellStyle name="t_HVAC Equipment (3)" xfId="58"/>
    <cellStyle name="强调 1" xfId="59"/>
    <cellStyle name="差_Book1_1" xfId="60"/>
    <cellStyle name="Normal - Style1" xfId="61"/>
    <cellStyle name="Pourcentage_pldt" xfId="62"/>
    <cellStyle name="PSHeading" xfId="63"/>
    <cellStyle name="捠壿_Region Orders (2)" xfId="64"/>
    <cellStyle name="20% - 强调文字颜色 6" xfId="65"/>
    <cellStyle name="常规 2 3" xfId="66"/>
    <cellStyle name="40% - 强调文字颜色 5" xfId="67"/>
    <cellStyle name="RowLevel_0" xfId="68"/>
    <cellStyle name="20% - 强调文字颜色 5" xfId="69"/>
    <cellStyle name="Accent6 - 40%" xfId="70"/>
    <cellStyle name="常规 2 2" xfId="71"/>
    <cellStyle name="输出" xfId="72"/>
    <cellStyle name="解释性文本" xfId="73"/>
    <cellStyle name="好_8月运费_Book1 2" xfId="74"/>
    <cellStyle name="好_8月运费 2" xfId="75"/>
    <cellStyle name="编号" xfId="76"/>
    <cellStyle name="汇总" xfId="77"/>
    <cellStyle name="Percent" xfId="78"/>
    <cellStyle name="普通_laroux" xfId="79"/>
    <cellStyle name="20% - 强调文字颜色 1" xfId="80"/>
    <cellStyle name="Comma" xfId="81"/>
    <cellStyle name="标题 2" xfId="82"/>
    <cellStyle name="Moneda_96 Risk" xfId="83"/>
    <cellStyle name="60% - 强调文字颜色 4" xfId="84"/>
    <cellStyle name="注释" xfId="85"/>
    <cellStyle name="Header2" xfId="86"/>
    <cellStyle name="警告文本" xfId="87"/>
    <cellStyle name="PSDate" xfId="88"/>
    <cellStyle name="20% - 强调文字颜色 2" xfId="89"/>
    <cellStyle name="数量" xfId="90"/>
    <cellStyle name="输入" xfId="91"/>
    <cellStyle name="60% - 强调文字颜色 5" xfId="92"/>
    <cellStyle name="no dec" xfId="93"/>
    <cellStyle name="昗弨_Pacific Region P&amp;L" xfId="94"/>
    <cellStyle name="标题 1" xfId="95"/>
    <cellStyle name="Hyperlink" xfId="96"/>
    <cellStyle name="60% - 强调文字颜色 6" xfId="97"/>
    <cellStyle name="常规_各盟市3 (2)" xfId="98"/>
    <cellStyle name="_20100326高清市院遂宁检察院1080P配置清单26日改" xfId="99"/>
    <cellStyle name="per.style" xfId="100"/>
    <cellStyle name="常规 4" xfId="101"/>
    <cellStyle name="Accent5" xfId="102"/>
    <cellStyle name="Currency" xfId="103"/>
    <cellStyle name="强调 3" xfId="104"/>
    <cellStyle name="Mon閠aire_!!!GO" xfId="105"/>
    <cellStyle name="20% - 强调文字颜色 4" xfId="106"/>
    <cellStyle name="Millares [0]_96 Risk" xfId="107"/>
    <cellStyle name="计算" xfId="108"/>
    <cellStyle name="标题 3" xfId="109"/>
    <cellStyle name="Followed Hyperlink" xfId="110"/>
    <cellStyle name="Comma_!!!GO" xfId="111"/>
    <cellStyle name="Comma [0]" xfId="112"/>
    <cellStyle name="40% - 强调文字颜色 3" xfId="113"/>
    <cellStyle name="检查单元格" xfId="114"/>
    <cellStyle name="标题1" xfId="115"/>
    <cellStyle name="链接单元格" xfId="116"/>
    <cellStyle name="Milliers [0]_!!!GO" xfId="117"/>
    <cellStyle name="常规_Sheet1" xfId="118"/>
    <cellStyle name="好_Book1_1" xfId="119"/>
    <cellStyle name="常规_Sheet1_2014年前三季度旗区生产总值反馈表（定）" xfId="120"/>
    <cellStyle name="60% - 强调文字颜色 1" xfId="121"/>
    <cellStyle name="Accent4" xfId="122"/>
    <cellStyle name="常规 3" xfId="123"/>
    <cellStyle name="Accent6" xfId="124"/>
    <cellStyle name="常规 5" xfId="125"/>
    <cellStyle name="表标题" xfId="126"/>
    <cellStyle name="差_8月运费_Book1" xfId="127"/>
    <cellStyle name="强调文字颜色 5" xfId="128"/>
    <cellStyle name="常规 15" xfId="129"/>
    <cellStyle name="60% - 强调文字颜色 3" xfId="130"/>
    <cellStyle name="Header1" xfId="131"/>
    <cellStyle name="常规 10" xfId="132"/>
    <cellStyle name="40% - 强调文字颜色 4" xfId="133"/>
    <cellStyle name="标题" xfId="134"/>
    <cellStyle name="常规 3 3" xfId="135"/>
    <cellStyle name="好" xfId="136"/>
    <cellStyle name="PSSpacer" xfId="137"/>
    <cellStyle name="差_Book1" xfId="138"/>
    <cellStyle name="常规_各旗区3_4" xfId="139"/>
    <cellStyle name="常规 11" xfId="140"/>
    <cellStyle name="强调文字颜色 1" xfId="141"/>
    <cellStyle name="适中" xfId="142"/>
    <cellStyle name="_Book1_2" xfId="143"/>
    <cellStyle name="Normal_!!!GO" xfId="144"/>
    <cellStyle name="40% - 强调文字颜色 1" xfId="145"/>
    <cellStyle name="好_8月运费" xfId="146"/>
    <cellStyle name="常规 12" xfId="147"/>
    <cellStyle name="强调文字颜色 2" xfId="148"/>
    <cellStyle name="千分位_laroux" xfId="149"/>
    <cellStyle name="sstot" xfId="150"/>
    <cellStyle name="Accent3" xfId="151"/>
    <cellStyle name="常规 2" xfId="152"/>
    <cellStyle name="40% - 强调文字颜色 2" xfId="153"/>
    <cellStyle name="差_8月运费_Book1 2" xfId="154"/>
    <cellStyle name="常规 13" xfId="155"/>
    <cellStyle name="强调文字颜色 3" xfId="156"/>
    <cellStyle name="Input [yellow]" xfId="157"/>
    <cellStyle name="Accent3 - 60%" xfId="158"/>
    <cellStyle name="Date" xfId="159"/>
    <cellStyle name="Currency1" xfId="160"/>
    <cellStyle name="常规 4 2" xfId="161"/>
    <cellStyle name="Accent6 - 60%" xfId="162"/>
    <cellStyle name="常规 6 2" xfId="163"/>
    <cellStyle name="_Book1_3" xfId="164"/>
    <cellStyle name="常规 7 2" xfId="165"/>
    <cellStyle name="_（研究）超百亿调度表（凯顺物流公司）" xfId="166"/>
    <cellStyle name="Accent2 - 40%" xfId="167"/>
    <cellStyle name="常规 9" xfId="168"/>
    <cellStyle name="常规_各盟市4_3" xfId="169"/>
    <cellStyle name="_弱电系统设备配置报价清单" xfId="170"/>
    <cellStyle name="Accent1 - 20%" xfId="171"/>
    <cellStyle name="常规_各盟市4" xfId="172"/>
    <cellStyle name="常规 8" xfId="173"/>
    <cellStyle name="PSDec" xfId="174"/>
    <cellStyle name="常规_各盟市4_2" xfId="175"/>
    <cellStyle name="好_Book1" xfId="176"/>
    <cellStyle name="Input Cells" xfId="177"/>
    <cellStyle name="Milliers_!!!GO" xfId="178"/>
    <cellStyle name="千位_ 方正PC" xfId="179"/>
    <cellStyle name="常规_各盟市4_1" xfId="180"/>
    <cellStyle name="常规 7" xfId="181"/>
    <cellStyle name="强调 2" xfId="182"/>
    <cellStyle name="寘嬫愗傝_Region Orders (2)" xfId="183"/>
    <cellStyle name="分级显示行_1_Book1" xfId="184"/>
    <cellStyle name="千位[0]_ 方正PC" xfId="185"/>
    <cellStyle name="Accent5 - 60%" xfId="186"/>
    <cellStyle name="常规 3 2" xfId="187"/>
    <cellStyle name="常规_各旗区3_2" xfId="188"/>
    <cellStyle name="20% - 强调文字颜色 3" xfId="189"/>
    <cellStyle name="Linked Cells" xfId="190"/>
    <cellStyle name="借出原因" xfId="191"/>
    <cellStyle name="捠壿 [0.00]_Region Orders (2)" xfId="192"/>
    <cellStyle name="好_8月运费_Book1" xfId="193"/>
    <cellStyle name="样式 1" xfId="194"/>
    <cellStyle name="强调文字颜色 4" xfId="195"/>
    <cellStyle name="常规 14" xfId="196"/>
    <cellStyle name="标题 4" xfId="197"/>
    <cellStyle name="Mon閠aire [0]_!!!GO" xfId="198"/>
    <cellStyle name="Grey" xfId="199"/>
    <cellStyle name="0,0&#13;&#10;NA&#13;&#10; 2" xfId="200"/>
    <cellStyle name="Accent4 - 20%" xfId="201"/>
    <cellStyle name="差_8月运费 2" xfId="202"/>
    <cellStyle name="0,0&#13;&#10;NA&#13;&#10;" xfId="203"/>
    <cellStyle name="差_8月运费" xfId="204"/>
    <cellStyle name="Accent2 - 20%" xfId="205"/>
    <cellStyle name="常规 5 2" xfId="206"/>
    <cellStyle name="0,0&#10;&#10;NA&#10;&#10;" xfId="207"/>
    <cellStyle name="Accent2 - 60%" xfId="208"/>
    <cellStyle name="差" xfId="209"/>
    <cellStyle name="日期" xfId="210"/>
    <cellStyle name="40% - 强调文字颜色 6" xfId="211"/>
    <cellStyle name="常规_各盟市3_1" xfId="212"/>
    <cellStyle name="Currency [0]" xfId="213"/>
    <cellStyle name="6mal" xfId="214"/>
    <cellStyle name="_ET_STYLE_NoName_00_" xfId="215"/>
    <cellStyle name="args.style" xfId="216"/>
    <cellStyle name="强调文字颜色 6" xfId="217"/>
    <cellStyle name="常规 16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zoomScaleSheetLayoutView="100" workbookViewId="0" topLeftCell="A1">
      <selection activeCell="J13" sqref="J13"/>
    </sheetView>
  </sheetViews>
  <sheetFormatPr defaultColWidth="8.75390625" defaultRowHeight="14.25" customHeight="1"/>
  <cols>
    <col min="1" max="1" width="6.125" style="297" customWidth="1"/>
    <col min="2" max="2" width="28.25390625" style="298" customWidth="1"/>
    <col min="3" max="3" width="8.75390625" style="299" customWidth="1"/>
    <col min="4" max="4" width="10.875" style="300" customWidth="1"/>
    <col min="5" max="5" width="9.50390625" style="301" customWidth="1"/>
    <col min="6" max="6" width="0.875" style="297" customWidth="1"/>
    <col min="7" max="7" width="5.125" style="297" customWidth="1"/>
    <col min="8" max="8" width="32.375" style="298" customWidth="1"/>
    <col min="9" max="9" width="7.75390625" style="297" customWidth="1"/>
    <col min="10" max="10" width="11.75390625" style="301" customWidth="1"/>
    <col min="11" max="11" width="9.625" style="301" customWidth="1"/>
    <col min="12" max="12" width="8.625" style="297" bestFit="1" customWidth="1"/>
    <col min="13" max="13" width="9.00390625" style="297" bestFit="1" customWidth="1"/>
    <col min="14" max="14" width="10.875" style="297" customWidth="1"/>
    <col min="15" max="32" width="9.00390625" style="297" bestFit="1" customWidth="1"/>
    <col min="33" max="224" width="8.75390625" style="297" customWidth="1"/>
    <col min="225" max="251" width="9.00390625" style="297" bestFit="1" customWidth="1"/>
    <col min="252" max="16384" width="8.75390625" style="225" customWidth="1"/>
  </cols>
  <sheetData>
    <row r="1" spans="1:11" ht="25.5" customHeight="1">
      <c r="A1" s="302" t="s">
        <v>0</v>
      </c>
      <c r="B1" s="302"/>
      <c r="C1" s="303"/>
      <c r="D1" s="304"/>
      <c r="E1" s="337"/>
      <c r="F1" s="338"/>
      <c r="G1" s="338"/>
      <c r="H1" s="339"/>
      <c r="I1" s="338"/>
      <c r="J1" s="337"/>
      <c r="K1" s="337"/>
    </row>
    <row r="2" spans="1:11" s="295" customFormat="1" ht="24.75" customHeight="1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296" customFormat="1" ht="33.75" customHeight="1">
      <c r="A3" s="306"/>
      <c r="B3" s="307" t="s">
        <v>2</v>
      </c>
      <c r="C3" s="308" t="s">
        <v>3</v>
      </c>
      <c r="D3" s="309" t="s">
        <v>4</v>
      </c>
      <c r="E3" s="340" t="s">
        <v>5</v>
      </c>
      <c r="F3" s="341"/>
      <c r="G3" s="342"/>
      <c r="H3" s="343" t="s">
        <v>2</v>
      </c>
      <c r="I3" s="366" t="s">
        <v>3</v>
      </c>
      <c r="J3" s="309" t="s">
        <v>4</v>
      </c>
      <c r="K3" s="367" t="s">
        <v>5</v>
      </c>
    </row>
    <row r="4" spans="1:11" s="296" customFormat="1" ht="18.75" customHeight="1">
      <c r="A4" s="310" t="s">
        <v>6</v>
      </c>
      <c r="B4" s="311" t="s">
        <v>7</v>
      </c>
      <c r="C4" s="312" t="s">
        <v>8</v>
      </c>
      <c r="D4" s="313">
        <v>529</v>
      </c>
      <c r="E4" s="344"/>
      <c r="F4" s="345"/>
      <c r="G4" s="346" t="s">
        <v>9</v>
      </c>
      <c r="H4" s="326"/>
      <c r="I4" s="320" t="s">
        <v>10</v>
      </c>
      <c r="J4" s="317">
        <v>99.4</v>
      </c>
      <c r="K4" s="333">
        <v>5.4</v>
      </c>
    </row>
    <row r="5" spans="1:11" s="296" customFormat="1" ht="18.75" customHeight="1">
      <c r="A5" s="314" t="s">
        <v>11</v>
      </c>
      <c r="B5" s="315"/>
      <c r="C5" s="316" t="s">
        <v>12</v>
      </c>
      <c r="D5" s="317" t="s">
        <v>13</v>
      </c>
      <c r="E5" s="347">
        <v>8.2</v>
      </c>
      <c r="F5" s="345"/>
      <c r="G5" s="346" t="s">
        <v>14</v>
      </c>
      <c r="H5" s="326"/>
      <c r="I5" s="368" t="s">
        <v>15</v>
      </c>
      <c r="J5" s="313">
        <v>9965</v>
      </c>
      <c r="K5" s="333">
        <v>-42.8</v>
      </c>
    </row>
    <row r="6" spans="1:11" s="296" customFormat="1" ht="18.75" customHeight="1">
      <c r="A6" s="318" t="s">
        <v>16</v>
      </c>
      <c r="B6" s="319"/>
      <c r="C6" s="320" t="s">
        <v>12</v>
      </c>
      <c r="D6" s="317" t="s">
        <v>13</v>
      </c>
      <c r="E6" s="347">
        <v>7.9</v>
      </c>
      <c r="F6" s="345"/>
      <c r="G6" s="346" t="s">
        <v>17</v>
      </c>
      <c r="H6" s="326"/>
      <c r="I6" s="320" t="s">
        <v>10</v>
      </c>
      <c r="J6" s="317">
        <v>68.9</v>
      </c>
      <c r="K6" s="333">
        <v>-11.8</v>
      </c>
    </row>
    <row r="7" spans="1:11" s="296" customFormat="1" ht="18.75" customHeight="1">
      <c r="A7" s="321" t="s">
        <v>18</v>
      </c>
      <c r="B7" s="322"/>
      <c r="C7" s="320" t="s">
        <v>12</v>
      </c>
      <c r="D7" s="317" t="s">
        <v>13</v>
      </c>
      <c r="E7" s="347">
        <v>15.1</v>
      </c>
      <c r="F7" s="345"/>
      <c r="G7" s="346" t="s">
        <v>19</v>
      </c>
      <c r="H7" s="326"/>
      <c r="I7" s="316" t="s">
        <v>10</v>
      </c>
      <c r="J7" s="317">
        <v>115.2</v>
      </c>
      <c r="K7" s="333">
        <v>-1</v>
      </c>
    </row>
    <row r="8" spans="1:11" s="296" customFormat="1" ht="18.75" customHeight="1">
      <c r="A8" s="318" t="s">
        <v>20</v>
      </c>
      <c r="B8" s="319"/>
      <c r="C8" s="320" t="s">
        <v>12</v>
      </c>
      <c r="D8" s="317" t="s">
        <v>13</v>
      </c>
      <c r="E8" s="347">
        <v>18.3</v>
      </c>
      <c r="F8" s="345"/>
      <c r="G8" s="310" t="s">
        <v>21</v>
      </c>
      <c r="H8" s="311" t="s">
        <v>22</v>
      </c>
      <c r="I8" s="369" t="s">
        <v>12</v>
      </c>
      <c r="J8" s="317" t="s">
        <v>13</v>
      </c>
      <c r="K8" s="333">
        <v>35.8</v>
      </c>
    </row>
    <row r="9" spans="1:11" s="296" customFormat="1" ht="18.75" customHeight="1">
      <c r="A9" s="318" t="s">
        <v>23</v>
      </c>
      <c r="B9" s="319"/>
      <c r="C9" s="320" t="s">
        <v>12</v>
      </c>
      <c r="D9" s="317" t="s">
        <v>13</v>
      </c>
      <c r="E9" s="347">
        <v>-5.5</v>
      </c>
      <c r="F9" s="345"/>
      <c r="G9" s="348" t="s">
        <v>24</v>
      </c>
      <c r="H9" s="326"/>
      <c r="I9" s="369" t="s">
        <v>12</v>
      </c>
      <c r="J9" s="317" t="s">
        <v>13</v>
      </c>
      <c r="K9" s="333">
        <v>62.9</v>
      </c>
    </row>
    <row r="10" spans="1:124" s="140" customFormat="1" ht="18.75" customHeight="1">
      <c r="A10" s="321" t="s">
        <v>25</v>
      </c>
      <c r="B10" s="322"/>
      <c r="C10" s="320" t="s">
        <v>12</v>
      </c>
      <c r="D10" s="317" t="s">
        <v>13</v>
      </c>
      <c r="E10" s="347">
        <v>22.4</v>
      </c>
      <c r="F10" s="349"/>
      <c r="G10" s="350" t="s">
        <v>26</v>
      </c>
      <c r="H10" s="351"/>
      <c r="I10" s="369" t="s">
        <v>12</v>
      </c>
      <c r="J10" s="317" t="s">
        <v>13</v>
      </c>
      <c r="K10" s="333">
        <v>36.4</v>
      </c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</row>
    <row r="11" spans="1:120" s="140" customFormat="1" ht="18.75" customHeight="1">
      <c r="A11" s="321" t="s">
        <v>27</v>
      </c>
      <c r="B11" s="322"/>
      <c r="C11" s="320" t="s">
        <v>12</v>
      </c>
      <c r="D11" s="317" t="s">
        <v>13</v>
      </c>
      <c r="E11" s="347">
        <v>-16</v>
      </c>
      <c r="F11" s="349"/>
      <c r="G11" s="352"/>
      <c r="H11" s="353" t="s">
        <v>28</v>
      </c>
      <c r="I11" s="370" t="s">
        <v>12</v>
      </c>
      <c r="J11" s="317" t="s">
        <v>13</v>
      </c>
      <c r="K11" s="333">
        <v>36.3</v>
      </c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</row>
    <row r="12" spans="1:120" s="140" customFormat="1" ht="18.75" customHeight="1">
      <c r="A12" s="321" t="s">
        <v>29</v>
      </c>
      <c r="B12" s="322"/>
      <c r="C12" s="320" t="s">
        <v>12</v>
      </c>
      <c r="D12" s="317" t="s">
        <v>13</v>
      </c>
      <c r="E12" s="347">
        <v>9</v>
      </c>
      <c r="F12" s="349"/>
      <c r="G12" s="354" t="s">
        <v>30</v>
      </c>
      <c r="H12" s="355"/>
      <c r="I12" s="371" t="s">
        <v>12</v>
      </c>
      <c r="J12" s="317" t="s">
        <v>13</v>
      </c>
      <c r="K12" s="333">
        <v>33.2</v>
      </c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</row>
    <row r="13" spans="1:120" s="140" customFormat="1" ht="18.75" customHeight="1">
      <c r="A13" s="321" t="s">
        <v>31</v>
      </c>
      <c r="B13" s="322"/>
      <c r="C13" s="320" t="s">
        <v>12</v>
      </c>
      <c r="D13" s="317" t="s">
        <v>13</v>
      </c>
      <c r="E13" s="347">
        <v>1.3</v>
      </c>
      <c r="F13" s="349"/>
      <c r="G13" s="348" t="s">
        <v>32</v>
      </c>
      <c r="H13" s="315"/>
      <c r="I13" s="369" t="s">
        <v>12</v>
      </c>
      <c r="J13" s="317" t="s">
        <v>13</v>
      </c>
      <c r="K13" s="333">
        <v>25.6</v>
      </c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</row>
    <row r="14" spans="1:124" s="140" customFormat="1" ht="18.75" customHeight="1">
      <c r="A14" s="321" t="s">
        <v>33</v>
      </c>
      <c r="B14" s="322"/>
      <c r="C14" s="320" t="s">
        <v>12</v>
      </c>
      <c r="D14" s="317" t="s">
        <v>13</v>
      </c>
      <c r="E14" s="347">
        <v>21.7</v>
      </c>
      <c r="F14" s="349"/>
      <c r="G14" s="310" t="s">
        <v>34</v>
      </c>
      <c r="H14" s="356" t="s">
        <v>35</v>
      </c>
      <c r="I14" s="371" t="s">
        <v>12</v>
      </c>
      <c r="J14" s="372">
        <v>179.1</v>
      </c>
      <c r="K14" s="333">
        <v>2.5</v>
      </c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</row>
    <row r="15" spans="1:124" s="140" customFormat="1" ht="18.75" customHeight="1">
      <c r="A15" s="321" t="s">
        <v>36</v>
      </c>
      <c r="B15" s="322"/>
      <c r="C15" s="320" t="s">
        <v>12</v>
      </c>
      <c r="D15" s="323" t="s">
        <v>13</v>
      </c>
      <c r="E15" s="347">
        <v>-44.2</v>
      </c>
      <c r="F15" s="349"/>
      <c r="G15" s="310" t="s">
        <v>37</v>
      </c>
      <c r="H15" s="311" t="s">
        <v>38</v>
      </c>
      <c r="I15" s="371" t="s">
        <v>12</v>
      </c>
      <c r="J15" s="372">
        <v>375.6</v>
      </c>
      <c r="K15" s="333">
        <v>103.2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</row>
    <row r="16" spans="1:124" s="140" customFormat="1" ht="18.75" customHeight="1">
      <c r="A16" s="314" t="s">
        <v>39</v>
      </c>
      <c r="B16" s="315"/>
      <c r="C16" s="320" t="s">
        <v>40</v>
      </c>
      <c r="D16" s="324">
        <v>100.3</v>
      </c>
      <c r="E16" s="357">
        <v>0.2</v>
      </c>
      <c r="F16" s="349"/>
      <c r="G16" s="358" t="s">
        <v>41</v>
      </c>
      <c r="H16" s="359" t="s">
        <v>42</v>
      </c>
      <c r="I16" s="371" t="s">
        <v>12</v>
      </c>
      <c r="J16" s="372">
        <v>287.3</v>
      </c>
      <c r="K16" s="333">
        <v>62.9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</row>
    <row r="17" spans="1:124" s="140" customFormat="1" ht="18.75" customHeight="1">
      <c r="A17" s="314" t="s">
        <v>43</v>
      </c>
      <c r="B17" s="315"/>
      <c r="C17" s="320"/>
      <c r="D17" s="317"/>
      <c r="E17" s="344"/>
      <c r="F17" s="349"/>
      <c r="G17" s="360" t="s">
        <v>44</v>
      </c>
      <c r="H17" s="359" t="s">
        <v>45</v>
      </c>
      <c r="I17" s="371"/>
      <c r="J17" s="317"/>
      <c r="K17" s="333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</row>
    <row r="18" spans="1:124" s="140" customFormat="1" ht="18.75" customHeight="1">
      <c r="A18" s="325" t="s">
        <v>46</v>
      </c>
      <c r="B18" s="326"/>
      <c r="C18" s="316" t="s">
        <v>10</v>
      </c>
      <c r="D18" s="317">
        <v>26073.3</v>
      </c>
      <c r="E18" s="333">
        <v>19.1</v>
      </c>
      <c r="F18" s="349"/>
      <c r="G18" s="348" t="s">
        <v>47</v>
      </c>
      <c r="H18" s="315"/>
      <c r="I18" s="373" t="s">
        <v>48</v>
      </c>
      <c r="J18" s="374">
        <v>288</v>
      </c>
      <c r="K18" s="333">
        <v>-2.4</v>
      </c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</row>
    <row r="19" spans="1:124" s="140" customFormat="1" ht="18.75" customHeight="1">
      <c r="A19" s="325" t="s">
        <v>49</v>
      </c>
      <c r="B19" s="326"/>
      <c r="C19" s="316" t="s">
        <v>48</v>
      </c>
      <c r="D19" s="327">
        <v>447.4</v>
      </c>
      <c r="E19" s="333">
        <v>9.2</v>
      </c>
      <c r="F19" s="349"/>
      <c r="G19" s="346" t="s">
        <v>50</v>
      </c>
      <c r="H19" s="326"/>
      <c r="I19" s="320" t="s">
        <v>48</v>
      </c>
      <c r="J19" s="375">
        <v>268.3</v>
      </c>
      <c r="K19" s="333">
        <v>1.4</v>
      </c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</row>
    <row r="20" spans="1:124" s="140" customFormat="1" ht="18.75" customHeight="1">
      <c r="A20" s="325" t="s">
        <v>51</v>
      </c>
      <c r="B20" s="326"/>
      <c r="C20" s="320" t="s">
        <v>10</v>
      </c>
      <c r="D20" s="328">
        <v>122.4</v>
      </c>
      <c r="E20" s="333">
        <v>-8.2</v>
      </c>
      <c r="F20" s="349"/>
      <c r="G20" s="361" t="s">
        <v>52</v>
      </c>
      <c r="H20" s="362"/>
      <c r="I20" s="371" t="s">
        <v>10</v>
      </c>
      <c r="J20" s="376">
        <v>16184.3</v>
      </c>
      <c r="K20" s="333">
        <v>11.5</v>
      </c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</row>
    <row r="21" spans="1:124" s="140" customFormat="1" ht="18.75" customHeight="1">
      <c r="A21" s="325" t="s">
        <v>53</v>
      </c>
      <c r="B21" s="326"/>
      <c r="C21" s="316" t="s">
        <v>10</v>
      </c>
      <c r="D21" s="327">
        <v>444.1</v>
      </c>
      <c r="E21" s="333">
        <v>13.4</v>
      </c>
      <c r="F21" s="349"/>
      <c r="G21" s="346" t="s">
        <v>54</v>
      </c>
      <c r="H21" s="326"/>
      <c r="I21" s="369" t="s">
        <v>55</v>
      </c>
      <c r="J21" s="376">
        <v>22.9</v>
      </c>
      <c r="K21" s="333">
        <v>-40.5</v>
      </c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</row>
    <row r="22" spans="1:124" s="140" customFormat="1" ht="18.75" customHeight="1">
      <c r="A22" s="325" t="s">
        <v>56</v>
      </c>
      <c r="B22" s="326"/>
      <c r="C22" s="316" t="s">
        <v>57</v>
      </c>
      <c r="D22" s="327">
        <v>98.1</v>
      </c>
      <c r="E22" s="333">
        <v>3</v>
      </c>
      <c r="F22" s="349"/>
      <c r="G22" s="348" t="s">
        <v>58</v>
      </c>
      <c r="H22" s="315"/>
      <c r="I22" s="369" t="s">
        <v>59</v>
      </c>
      <c r="J22" s="375">
        <v>1766.3</v>
      </c>
      <c r="K22" s="333">
        <v>-44.2</v>
      </c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</row>
    <row r="23" spans="1:124" s="140" customFormat="1" ht="18.75" customHeight="1">
      <c r="A23" s="325" t="s">
        <v>60</v>
      </c>
      <c r="B23" s="326"/>
      <c r="C23" s="329" t="s">
        <v>10</v>
      </c>
      <c r="D23" s="328">
        <v>46.9</v>
      </c>
      <c r="E23" s="333">
        <v>-14.4</v>
      </c>
      <c r="F23" s="349"/>
      <c r="G23" s="346" t="s">
        <v>61</v>
      </c>
      <c r="H23" s="326"/>
      <c r="I23" s="369" t="s">
        <v>55</v>
      </c>
      <c r="J23" s="375">
        <v>22.5</v>
      </c>
      <c r="K23" s="333">
        <v>-52.5</v>
      </c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</row>
    <row r="24" spans="1:124" s="140" customFormat="1" ht="18.75" customHeight="1">
      <c r="A24" s="325" t="s">
        <v>62</v>
      </c>
      <c r="B24" s="326"/>
      <c r="C24" s="312" t="s">
        <v>10</v>
      </c>
      <c r="D24" s="330">
        <v>60.1</v>
      </c>
      <c r="E24" s="333">
        <v>1.2</v>
      </c>
      <c r="F24" s="349"/>
      <c r="G24" s="348" t="s">
        <v>63</v>
      </c>
      <c r="H24" s="315"/>
      <c r="I24" s="369" t="s">
        <v>12</v>
      </c>
      <c r="J24" s="375">
        <v>5186.4</v>
      </c>
      <c r="K24" s="333">
        <v>26.4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</row>
    <row r="25" spans="1:124" s="140" customFormat="1" ht="18.75" customHeight="1">
      <c r="A25" s="331" t="s">
        <v>64</v>
      </c>
      <c r="B25" s="332"/>
      <c r="C25" s="329" t="s">
        <v>10</v>
      </c>
      <c r="D25" s="333">
        <v>417.2</v>
      </c>
      <c r="E25" s="363">
        <v>24.2</v>
      </c>
      <c r="F25" s="364"/>
      <c r="G25" s="365" t="s">
        <v>65</v>
      </c>
      <c r="H25" s="332"/>
      <c r="I25" s="377" t="s">
        <v>12</v>
      </c>
      <c r="J25" s="378">
        <v>3497.1</v>
      </c>
      <c r="K25" s="363">
        <v>2.1</v>
      </c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</row>
    <row r="26" spans="1:124" s="140" customFormat="1" ht="21" customHeight="1">
      <c r="A26" s="334" t="s">
        <v>66</v>
      </c>
      <c r="B26" s="335"/>
      <c r="C26" s="336"/>
      <c r="D26" s="336"/>
      <c r="E26" s="335"/>
      <c r="F26" s="338"/>
      <c r="G26" s="338"/>
      <c r="H26" s="339"/>
      <c r="I26" s="338"/>
      <c r="J26" s="337"/>
      <c r="K26" s="33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  <c r="DT26" s="297"/>
    </row>
  </sheetData>
  <sheetProtection/>
  <mergeCells count="3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A10:B10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</mergeCells>
  <printOptions/>
  <pageMargins left="0.35" right="0.35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6"/>
  <sheetViews>
    <sheetView tabSelected="1" zoomScaleSheetLayoutView="100" workbookViewId="0" topLeftCell="A1">
      <selection activeCell="L3" sqref="L3"/>
    </sheetView>
  </sheetViews>
  <sheetFormatPr defaultColWidth="9.125" defaultRowHeight="33" customHeight="1"/>
  <cols>
    <col min="1" max="2" width="14.875" style="253" customWidth="1"/>
    <col min="3" max="3" width="16.25390625" style="253" customWidth="1"/>
    <col min="4" max="4" width="16.625" style="253" customWidth="1"/>
    <col min="5" max="5" width="14.375" style="253" customWidth="1"/>
    <col min="6" max="6" width="9.00390625" style="253" customWidth="1"/>
    <col min="7" max="7" width="7.00390625" style="253" customWidth="1"/>
    <col min="8" max="8" width="10.625" style="253" customWidth="1"/>
    <col min="9" max="9" width="10.25390625" style="253" customWidth="1"/>
    <col min="10" max="10" width="7.50390625" style="253" customWidth="1"/>
    <col min="11" max="11" width="9.125" style="253" customWidth="1"/>
    <col min="12" max="16384" width="9.125" style="254" customWidth="1"/>
  </cols>
  <sheetData>
    <row r="1" spans="1:11" ht="27" customHeight="1">
      <c r="A1" s="255" t="s">
        <v>67</v>
      </c>
      <c r="B1" s="255"/>
      <c r="C1" s="255"/>
      <c r="D1" s="255"/>
      <c r="E1" s="255"/>
      <c r="F1" s="255"/>
      <c r="G1" s="255"/>
      <c r="H1" s="255"/>
      <c r="I1" s="255"/>
      <c r="J1" s="255"/>
      <c r="K1" s="289"/>
    </row>
    <row r="2" spans="1:11" ht="26.25" customHeight="1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89"/>
    </row>
    <row r="3" spans="1:10" ht="51.75" customHeight="1">
      <c r="A3" s="257" t="s">
        <v>69</v>
      </c>
      <c r="B3" s="258" t="s">
        <v>70</v>
      </c>
      <c r="C3" s="259"/>
      <c r="D3" s="260" t="s">
        <v>71</v>
      </c>
      <c r="E3" s="277"/>
      <c r="F3" s="278" t="s">
        <v>72</v>
      </c>
      <c r="G3" s="278"/>
      <c r="H3" s="278"/>
      <c r="I3" s="278"/>
      <c r="J3" s="278"/>
    </row>
    <row r="4" spans="1:10" ht="27.75" customHeight="1">
      <c r="A4" s="261"/>
      <c r="B4" s="262" t="s">
        <v>73</v>
      </c>
      <c r="C4" s="263"/>
      <c r="D4" s="264" t="s">
        <v>73</v>
      </c>
      <c r="E4" s="279"/>
      <c r="F4" s="264" t="s">
        <v>73</v>
      </c>
      <c r="G4" s="264"/>
      <c r="H4" s="264"/>
      <c r="I4" s="264"/>
      <c r="J4" s="290"/>
    </row>
    <row r="5" spans="1:10" ht="33" customHeight="1">
      <c r="A5" s="261"/>
      <c r="B5" s="261" t="s">
        <v>74</v>
      </c>
      <c r="C5" s="265" t="s">
        <v>75</v>
      </c>
      <c r="D5" s="266" t="s">
        <v>74</v>
      </c>
      <c r="E5" s="280" t="s">
        <v>75</v>
      </c>
      <c r="F5" s="281" t="s">
        <v>76</v>
      </c>
      <c r="G5" s="281" t="s">
        <v>75</v>
      </c>
      <c r="H5" s="282" t="s">
        <v>77</v>
      </c>
      <c r="I5" s="291" t="s">
        <v>74</v>
      </c>
      <c r="J5" s="291" t="s">
        <v>75</v>
      </c>
    </row>
    <row r="6" spans="1:10" ht="27.75" customHeight="1">
      <c r="A6" s="267" t="s">
        <v>78</v>
      </c>
      <c r="B6" s="268">
        <v>8.2</v>
      </c>
      <c r="C6" s="269"/>
      <c r="D6" s="270">
        <v>35.75037054794902</v>
      </c>
      <c r="E6" s="283"/>
      <c r="F6" s="268">
        <v>179.05696</v>
      </c>
      <c r="G6" s="269"/>
      <c r="H6" s="284"/>
      <c r="I6" s="292">
        <v>2.473730144876951</v>
      </c>
      <c r="J6" s="283"/>
    </row>
    <row r="7" spans="1:10" ht="27.75" customHeight="1">
      <c r="A7" s="271" t="s">
        <v>79</v>
      </c>
      <c r="B7" s="268">
        <v>9.2</v>
      </c>
      <c r="C7" s="269">
        <f>RANK(B7,$B$7:$B$15)</f>
        <v>5</v>
      </c>
      <c r="D7" s="272">
        <v>46.32044198895028</v>
      </c>
      <c r="E7" s="269">
        <f aca="true" t="shared" si="0" ref="E7:E15">RANK(D7,$D$7:$D$15)</f>
        <v>5</v>
      </c>
      <c r="F7" s="268">
        <v>67.17869</v>
      </c>
      <c r="G7" s="269">
        <f aca="true" t="shared" si="1" ref="G7:G15">RANK(F7,$F$7:$F$15)</f>
        <v>1</v>
      </c>
      <c r="H7" s="272">
        <f aca="true" t="shared" si="2" ref="H7:H15">F7/$F$6*100</f>
        <v>37.518055706966095</v>
      </c>
      <c r="I7" s="292">
        <v>2.0607621283076805</v>
      </c>
      <c r="J7" s="283">
        <f aca="true" t="shared" si="3" ref="J7:J15">RANK(I7,$I$7:$I$15)</f>
        <v>3</v>
      </c>
    </row>
    <row r="8" spans="1:10" ht="27.75" customHeight="1">
      <c r="A8" s="271" t="s">
        <v>80</v>
      </c>
      <c r="B8" s="268">
        <v>20.4</v>
      </c>
      <c r="C8" s="269">
        <f aca="true" t="shared" si="4" ref="C8:C15">RANK(B8,$B$7:$B$15)</f>
        <v>3</v>
      </c>
      <c r="D8" s="272">
        <v>69.78264802419042</v>
      </c>
      <c r="E8" s="269">
        <f t="shared" si="0"/>
        <v>4</v>
      </c>
      <c r="F8" s="268">
        <v>21.06768</v>
      </c>
      <c r="G8" s="285">
        <f t="shared" si="1"/>
        <v>3</v>
      </c>
      <c r="H8" s="272">
        <f t="shared" si="2"/>
        <v>11.765909574249445</v>
      </c>
      <c r="I8" s="292">
        <v>7.986111467060852</v>
      </c>
      <c r="J8" s="283">
        <f t="shared" si="3"/>
        <v>1</v>
      </c>
    </row>
    <row r="9" spans="1:10" ht="27.75" customHeight="1">
      <c r="A9" s="271" t="s">
        <v>81</v>
      </c>
      <c r="B9" s="268">
        <v>23.1</v>
      </c>
      <c r="C9" s="269">
        <f t="shared" si="4"/>
        <v>2</v>
      </c>
      <c r="D9" s="272">
        <v>26.4064753495217</v>
      </c>
      <c r="E9" s="269">
        <f t="shared" si="0"/>
        <v>7</v>
      </c>
      <c r="F9" s="268">
        <v>13.928270000000001</v>
      </c>
      <c r="G9" s="285">
        <f t="shared" si="1"/>
        <v>5</v>
      </c>
      <c r="H9" s="272">
        <f t="shared" si="2"/>
        <v>7.778681152634335</v>
      </c>
      <c r="I9" s="292">
        <v>0.9000599136824272</v>
      </c>
      <c r="J9" s="283">
        <f t="shared" si="3"/>
        <v>9</v>
      </c>
    </row>
    <row r="10" spans="1:10" ht="27.75" customHeight="1">
      <c r="A10" s="271" t="s">
        <v>82</v>
      </c>
      <c r="B10" s="268">
        <v>7</v>
      </c>
      <c r="C10" s="269">
        <f t="shared" si="4"/>
        <v>6</v>
      </c>
      <c r="D10" s="272">
        <v>96.20376438877145</v>
      </c>
      <c r="E10" s="269">
        <f t="shared" si="0"/>
        <v>1</v>
      </c>
      <c r="F10" s="268">
        <v>30.974859999999996</v>
      </c>
      <c r="G10" s="285">
        <f t="shared" si="1"/>
        <v>2</v>
      </c>
      <c r="H10" s="272">
        <f t="shared" si="2"/>
        <v>17.298886343206092</v>
      </c>
      <c r="I10" s="292">
        <v>1.5000114689796895</v>
      </c>
      <c r="J10" s="283">
        <f t="shared" si="3"/>
        <v>6</v>
      </c>
    </row>
    <row r="11" spans="1:10" ht="27.75" customHeight="1">
      <c r="A11" s="271" t="s">
        <v>83</v>
      </c>
      <c r="B11" s="268">
        <v>26.7</v>
      </c>
      <c r="C11" s="269">
        <f t="shared" si="4"/>
        <v>1</v>
      </c>
      <c r="D11" s="272">
        <v>74.02640155380718</v>
      </c>
      <c r="E11" s="269">
        <f t="shared" si="0"/>
        <v>3</v>
      </c>
      <c r="F11" s="268">
        <v>7.926660000000001</v>
      </c>
      <c r="G11" s="285">
        <f t="shared" si="1"/>
        <v>8</v>
      </c>
      <c r="H11" s="272">
        <f t="shared" si="2"/>
        <v>4.426892984221334</v>
      </c>
      <c r="I11" s="292">
        <v>3.1000538739422767</v>
      </c>
      <c r="J11" s="283">
        <f t="shared" si="3"/>
        <v>2</v>
      </c>
    </row>
    <row r="12" spans="1:10" ht="27.75" customHeight="1">
      <c r="A12" s="271" t="s">
        <v>84</v>
      </c>
      <c r="B12" s="268">
        <v>10.5</v>
      </c>
      <c r="C12" s="269">
        <f t="shared" si="4"/>
        <v>4</v>
      </c>
      <c r="D12" s="272">
        <v>-8.941808030921194</v>
      </c>
      <c r="E12" s="269">
        <f t="shared" si="0"/>
        <v>8</v>
      </c>
      <c r="F12" s="268">
        <v>8.88525</v>
      </c>
      <c r="G12" s="285">
        <f t="shared" si="1"/>
        <v>7</v>
      </c>
      <c r="H12" s="272">
        <f t="shared" si="2"/>
        <v>4.962247767414346</v>
      </c>
      <c r="I12" s="292">
        <v>1.70000772600718</v>
      </c>
      <c r="J12" s="283">
        <f t="shared" si="3"/>
        <v>5</v>
      </c>
    </row>
    <row r="13" spans="1:10" ht="27.75" customHeight="1">
      <c r="A13" s="271" t="s">
        <v>85</v>
      </c>
      <c r="B13" s="268">
        <v>5.7</v>
      </c>
      <c r="C13" s="269">
        <f t="shared" si="4"/>
        <v>7</v>
      </c>
      <c r="D13" s="272">
        <v>92.88265415895694</v>
      </c>
      <c r="E13" s="269">
        <f t="shared" si="0"/>
        <v>2</v>
      </c>
      <c r="F13" s="268">
        <v>4.41204</v>
      </c>
      <c r="G13" s="285">
        <f t="shared" si="1"/>
        <v>9</v>
      </c>
      <c r="H13" s="272">
        <f t="shared" si="2"/>
        <v>2.4640427269624143</v>
      </c>
      <c r="I13" s="292">
        <v>0.9998597872772796</v>
      </c>
      <c r="J13" s="283">
        <f t="shared" si="3"/>
        <v>8</v>
      </c>
    </row>
    <row r="14" spans="1:10" ht="27.75" customHeight="1">
      <c r="A14" s="271" t="s">
        <v>86</v>
      </c>
      <c r="B14" s="268">
        <v>2.3</v>
      </c>
      <c r="C14" s="269">
        <f t="shared" si="4"/>
        <v>9</v>
      </c>
      <c r="D14" s="272">
        <v>-25.821987514925198</v>
      </c>
      <c r="E14" s="269">
        <f t="shared" si="0"/>
        <v>9</v>
      </c>
      <c r="F14" s="268">
        <v>9.54888</v>
      </c>
      <c r="G14" s="285">
        <f t="shared" si="1"/>
        <v>6</v>
      </c>
      <c r="H14" s="272">
        <f t="shared" si="2"/>
        <v>5.33287284671872</v>
      </c>
      <c r="I14" s="292">
        <v>1.1998838873325646</v>
      </c>
      <c r="J14" s="283">
        <f t="shared" si="3"/>
        <v>7</v>
      </c>
    </row>
    <row r="15" spans="1:10" ht="27.75" customHeight="1">
      <c r="A15" s="273" t="s">
        <v>87</v>
      </c>
      <c r="B15" s="274">
        <v>5.5</v>
      </c>
      <c r="C15" s="269">
        <f t="shared" si="4"/>
        <v>8</v>
      </c>
      <c r="D15" s="275">
        <v>26.793085940086954</v>
      </c>
      <c r="E15" s="286">
        <f t="shared" si="0"/>
        <v>6</v>
      </c>
      <c r="F15" s="268">
        <v>15.13463</v>
      </c>
      <c r="G15" s="287">
        <f t="shared" si="1"/>
        <v>4</v>
      </c>
      <c r="H15" s="288">
        <f t="shared" si="2"/>
        <v>8.452410897627214</v>
      </c>
      <c r="I15" s="292">
        <v>1.9000086349491685</v>
      </c>
      <c r="J15" s="293">
        <f t="shared" si="3"/>
        <v>4</v>
      </c>
    </row>
    <row r="16" spans="1:11" s="252" customFormat="1" ht="27.7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94"/>
    </row>
  </sheetData>
  <sheetProtection/>
  <mergeCells count="10">
    <mergeCell ref="A1:J1"/>
    <mergeCell ref="A2:J2"/>
    <mergeCell ref="B3:C3"/>
    <mergeCell ref="D3:E3"/>
    <mergeCell ref="F3:J3"/>
    <mergeCell ref="B4:C4"/>
    <mergeCell ref="D4:E4"/>
    <mergeCell ref="F4:J4"/>
    <mergeCell ref="A16:J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7"/>
  <sheetViews>
    <sheetView zoomScaleSheetLayoutView="100" workbookViewId="0" topLeftCell="A1">
      <selection activeCell="B5" sqref="B5"/>
    </sheetView>
  </sheetViews>
  <sheetFormatPr defaultColWidth="8.625" defaultRowHeight="33" customHeight="1"/>
  <cols>
    <col min="1" max="1" width="16.00390625" style="1" customWidth="1"/>
    <col min="2" max="2" width="10.50390625" style="1" customWidth="1"/>
    <col min="3" max="3" width="8.50390625" style="1" customWidth="1"/>
    <col min="4" max="4" width="10.00390625" style="1" customWidth="1"/>
    <col min="5" max="5" width="10.50390625" style="1" customWidth="1"/>
    <col min="6" max="6" width="8.875" style="1" customWidth="1"/>
    <col min="7" max="7" width="10.375" style="1" customWidth="1"/>
    <col min="8" max="9" width="8.50390625" style="1" customWidth="1"/>
    <col min="10" max="10" width="9.875" style="1" customWidth="1"/>
    <col min="11" max="11" width="8.50390625" style="1" customWidth="1"/>
    <col min="12" max="16384" width="8.625" style="225" customWidth="1"/>
  </cols>
  <sheetData>
    <row r="1" spans="1:11" ht="27" customHeigh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6.25" customHeight="1">
      <c r="A2" s="227" t="s">
        <v>88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31.5" customHeight="1">
      <c r="A3" s="228" t="s">
        <v>69</v>
      </c>
      <c r="B3" s="229" t="s">
        <v>89</v>
      </c>
      <c r="C3" s="229"/>
      <c r="D3" s="229"/>
      <c r="E3" s="229"/>
      <c r="F3" s="242"/>
      <c r="G3" s="243" t="s">
        <v>90</v>
      </c>
      <c r="H3" s="244"/>
      <c r="I3" s="244"/>
      <c r="J3" s="244"/>
      <c r="K3" s="244"/>
    </row>
    <row r="4" spans="1:11" ht="27.75" customHeight="1">
      <c r="A4" s="230"/>
      <c r="B4" s="231" t="s">
        <v>73</v>
      </c>
      <c r="C4" s="231"/>
      <c r="D4" s="231"/>
      <c r="E4" s="231"/>
      <c r="F4" s="245"/>
      <c r="G4" s="246" t="s">
        <v>73</v>
      </c>
      <c r="H4" s="246"/>
      <c r="I4" s="246"/>
      <c r="J4" s="246"/>
      <c r="K4" s="246"/>
    </row>
    <row r="5" spans="1:11" ht="27.75" customHeight="1">
      <c r="A5" s="230"/>
      <c r="B5" s="232" t="s">
        <v>76</v>
      </c>
      <c r="C5" s="233" t="s">
        <v>75</v>
      </c>
      <c r="D5" s="233" t="s">
        <v>77</v>
      </c>
      <c r="E5" s="233" t="s">
        <v>74</v>
      </c>
      <c r="F5" s="247" t="s">
        <v>75</v>
      </c>
      <c r="G5" s="248" t="s">
        <v>76</v>
      </c>
      <c r="H5" s="248" t="s">
        <v>75</v>
      </c>
      <c r="I5" s="248" t="s">
        <v>77</v>
      </c>
      <c r="J5" s="250" t="s">
        <v>74</v>
      </c>
      <c r="K5" s="250" t="s">
        <v>75</v>
      </c>
    </row>
    <row r="6" spans="1:11" s="225" customFormat="1" ht="27.75" customHeight="1">
      <c r="A6" s="234" t="s">
        <v>78</v>
      </c>
      <c r="B6" s="198">
        <v>375.6</v>
      </c>
      <c r="C6" s="235" t="s">
        <v>13</v>
      </c>
      <c r="D6" s="235" t="s">
        <v>13</v>
      </c>
      <c r="E6" s="198">
        <v>103.2</v>
      </c>
      <c r="F6" s="235" t="s">
        <v>13</v>
      </c>
      <c r="G6" s="198">
        <v>287.3</v>
      </c>
      <c r="H6" s="235" t="s">
        <v>13</v>
      </c>
      <c r="I6" s="235" t="s">
        <v>13</v>
      </c>
      <c r="J6" s="198">
        <v>62.9</v>
      </c>
      <c r="K6" s="251" t="s">
        <v>13</v>
      </c>
    </row>
    <row r="7" spans="1:11" s="225" customFormat="1" ht="27.75" customHeight="1">
      <c r="A7" s="236" t="s">
        <v>79</v>
      </c>
      <c r="B7" s="198">
        <v>29</v>
      </c>
      <c r="C7" s="237">
        <f>RANK(B7,$B$7:$B$15)</f>
        <v>3</v>
      </c>
      <c r="D7" s="198">
        <f>B7/$B$6*100</f>
        <v>7.7209797657082</v>
      </c>
      <c r="E7" s="198">
        <v>49.9</v>
      </c>
      <c r="F7" s="237">
        <f>RANK(E7,$E$7:$E$15)</f>
        <v>7</v>
      </c>
      <c r="G7" s="198">
        <v>29.04</v>
      </c>
      <c r="H7" s="237">
        <f>RANK(G7,$G$7:$G$15)</f>
        <v>3</v>
      </c>
      <c r="I7" s="198">
        <f>G7/$G$6*100</f>
        <v>10.10790114862513</v>
      </c>
      <c r="J7" s="198">
        <v>41.95</v>
      </c>
      <c r="K7" s="222">
        <f>RANK(J7,$J$7:$J$15)</f>
        <v>5</v>
      </c>
    </row>
    <row r="8" spans="1:11" s="225" customFormat="1" ht="27.75" customHeight="1">
      <c r="A8" s="236" t="s">
        <v>91</v>
      </c>
      <c r="B8" s="198">
        <v>3.73</v>
      </c>
      <c r="C8" s="237">
        <f>RANK(B8,$B$7:$B$15)</f>
        <v>8</v>
      </c>
      <c r="D8" s="198">
        <f>B8/$B$6*100</f>
        <v>0.9930777422790202</v>
      </c>
      <c r="E8" s="198">
        <v>15.1</v>
      </c>
      <c r="F8" s="237">
        <f aca="true" t="shared" si="0" ref="F8:F15">RANK(E8,$E$7:$E$15)</f>
        <v>8</v>
      </c>
      <c r="G8" s="198">
        <v>7.78</v>
      </c>
      <c r="H8" s="237">
        <f>RANK(G8,$G$7:$G$15)</f>
        <v>9</v>
      </c>
      <c r="I8" s="198">
        <f>G8/$G$6*100</f>
        <v>2.707970762269405</v>
      </c>
      <c r="J8" s="239">
        <v>56.26</v>
      </c>
      <c r="K8" s="222">
        <f aca="true" t="shared" si="1" ref="K8:K15">RANK(J8,$J$7:$J$15)</f>
        <v>4</v>
      </c>
    </row>
    <row r="9" spans="1:11" s="225" customFormat="1" ht="27.75" customHeight="1">
      <c r="A9" s="236" t="s">
        <v>81</v>
      </c>
      <c r="B9" s="198">
        <v>11.6</v>
      </c>
      <c r="C9" s="238">
        <f aca="true" t="shared" si="2" ref="C9:C15">RANK(B9,$B$7:$B$15)</f>
        <v>6</v>
      </c>
      <c r="D9" s="239">
        <f aca="true" t="shared" si="3" ref="D9:D15">B9/$B$6*100</f>
        <v>3.0883919062832796</v>
      </c>
      <c r="E9" s="198">
        <v>149.8</v>
      </c>
      <c r="F9" s="237">
        <f t="shared" si="0"/>
        <v>4</v>
      </c>
      <c r="G9" s="198">
        <v>23.57</v>
      </c>
      <c r="H9" s="238">
        <f aca="true" t="shared" si="4" ref="H9:H15">RANK(G9,$G$7:$G$15)</f>
        <v>4</v>
      </c>
      <c r="I9" s="198">
        <f aca="true" t="shared" si="5" ref="I9:I15">G9/$G$6*100</f>
        <v>8.203967977723634</v>
      </c>
      <c r="J9" s="239">
        <v>78.9</v>
      </c>
      <c r="K9" s="222">
        <f t="shared" si="1"/>
        <v>2</v>
      </c>
    </row>
    <row r="10" spans="1:11" s="225" customFormat="1" ht="27.75" customHeight="1">
      <c r="A10" s="236" t="s">
        <v>82</v>
      </c>
      <c r="B10" s="198">
        <v>78.4</v>
      </c>
      <c r="C10" s="238">
        <f t="shared" si="2"/>
        <v>1</v>
      </c>
      <c r="D10" s="239">
        <f t="shared" si="3"/>
        <v>20.873269435569757</v>
      </c>
      <c r="E10" s="198">
        <v>187.4</v>
      </c>
      <c r="F10" s="237">
        <f t="shared" si="0"/>
        <v>1</v>
      </c>
      <c r="G10" s="198">
        <v>37.6</v>
      </c>
      <c r="H10" s="238">
        <f t="shared" si="4"/>
        <v>2</v>
      </c>
      <c r="I10" s="198">
        <f t="shared" si="5"/>
        <v>13.087365123564219</v>
      </c>
      <c r="J10" s="198">
        <v>39.7</v>
      </c>
      <c r="K10" s="222">
        <f t="shared" si="1"/>
        <v>6</v>
      </c>
    </row>
    <row r="11" spans="1:11" s="225" customFormat="1" ht="27.75" customHeight="1">
      <c r="A11" s="236" t="s">
        <v>83</v>
      </c>
      <c r="B11" s="198">
        <v>8.366</v>
      </c>
      <c r="C11" s="238">
        <f t="shared" si="2"/>
        <v>7</v>
      </c>
      <c r="D11" s="239">
        <f t="shared" si="3"/>
        <v>2.2273695420660276</v>
      </c>
      <c r="E11" s="198">
        <v>178.31</v>
      </c>
      <c r="F11" s="237">
        <f t="shared" si="0"/>
        <v>2</v>
      </c>
      <c r="G11" s="198">
        <v>12.55</v>
      </c>
      <c r="H11" s="238">
        <f t="shared" si="4"/>
        <v>8</v>
      </c>
      <c r="I11" s="198">
        <f t="shared" si="5"/>
        <v>4.368256178210929</v>
      </c>
      <c r="J11" s="198">
        <v>67.8</v>
      </c>
      <c r="K11" s="222">
        <f t="shared" si="1"/>
        <v>3</v>
      </c>
    </row>
    <row r="12" spans="1:11" s="225" customFormat="1" ht="27.75" customHeight="1">
      <c r="A12" s="236" t="s">
        <v>84</v>
      </c>
      <c r="B12" s="198">
        <v>19.95</v>
      </c>
      <c r="C12" s="238">
        <f t="shared" si="2"/>
        <v>4</v>
      </c>
      <c r="D12" s="239">
        <f t="shared" si="3"/>
        <v>5.311501597444089</v>
      </c>
      <c r="E12" s="198">
        <v>125.25</v>
      </c>
      <c r="F12" s="237">
        <f t="shared" si="0"/>
        <v>5</v>
      </c>
      <c r="G12" s="198">
        <v>17.14</v>
      </c>
      <c r="H12" s="238">
        <f t="shared" si="4"/>
        <v>6</v>
      </c>
      <c r="I12" s="198">
        <f t="shared" si="5"/>
        <v>5.9658893143056035</v>
      </c>
      <c r="J12" s="198">
        <v>30.14</v>
      </c>
      <c r="K12" s="222">
        <f t="shared" si="1"/>
        <v>7</v>
      </c>
    </row>
    <row r="13" spans="1:11" s="225" customFormat="1" ht="27.75" customHeight="1">
      <c r="A13" s="236" t="s">
        <v>85</v>
      </c>
      <c r="B13" s="198">
        <v>3.62</v>
      </c>
      <c r="C13" s="238">
        <f t="shared" si="2"/>
        <v>9</v>
      </c>
      <c r="D13" s="239">
        <f t="shared" si="3"/>
        <v>0.9637912673056442</v>
      </c>
      <c r="E13" s="198">
        <v>114.44</v>
      </c>
      <c r="F13" s="237">
        <f t="shared" si="0"/>
        <v>6</v>
      </c>
      <c r="G13" s="198">
        <v>14.39</v>
      </c>
      <c r="H13" s="238">
        <f t="shared" si="4"/>
        <v>7</v>
      </c>
      <c r="I13" s="198">
        <f t="shared" si="5"/>
        <v>5.008701705534285</v>
      </c>
      <c r="J13" s="198">
        <v>-5.01</v>
      </c>
      <c r="K13" s="222">
        <f t="shared" si="1"/>
        <v>9</v>
      </c>
    </row>
    <row r="14" spans="1:11" s="225" customFormat="1" ht="33" customHeight="1">
      <c r="A14" s="236" t="s">
        <v>86</v>
      </c>
      <c r="B14" s="198">
        <v>11.75</v>
      </c>
      <c r="C14" s="238">
        <f t="shared" si="2"/>
        <v>5</v>
      </c>
      <c r="D14" s="239">
        <f t="shared" si="3"/>
        <v>3.128328008519701</v>
      </c>
      <c r="E14" s="198">
        <v>13.4</v>
      </c>
      <c r="F14" s="237">
        <f t="shared" si="0"/>
        <v>9</v>
      </c>
      <c r="G14" s="198">
        <v>20.46</v>
      </c>
      <c r="H14" s="238">
        <f t="shared" si="4"/>
        <v>5</v>
      </c>
      <c r="I14" s="198">
        <f t="shared" si="5"/>
        <v>7.121475809258615</v>
      </c>
      <c r="J14" s="198">
        <v>22.05</v>
      </c>
      <c r="K14" s="222">
        <f t="shared" si="1"/>
        <v>8</v>
      </c>
    </row>
    <row r="15" spans="1:11" s="225" customFormat="1" ht="33" customHeight="1">
      <c r="A15" s="240" t="s">
        <v>87</v>
      </c>
      <c r="B15" s="209">
        <v>61.28</v>
      </c>
      <c r="C15" s="241">
        <f t="shared" si="2"/>
        <v>2</v>
      </c>
      <c r="D15" s="209">
        <f t="shared" si="3"/>
        <v>16.315228966986155</v>
      </c>
      <c r="E15" s="209">
        <v>175.1</v>
      </c>
      <c r="F15" s="241">
        <f t="shared" si="0"/>
        <v>3</v>
      </c>
      <c r="G15" s="209">
        <v>44.3</v>
      </c>
      <c r="H15" s="241">
        <f t="shared" si="4"/>
        <v>1</v>
      </c>
      <c r="I15" s="209">
        <f t="shared" si="5"/>
        <v>15.419422206752524</v>
      </c>
      <c r="J15" s="209">
        <v>160.1</v>
      </c>
      <c r="K15" s="224">
        <f t="shared" si="1"/>
        <v>1</v>
      </c>
    </row>
    <row r="17" ht="33" customHeight="1">
      <c r="G17" s="249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H20"/>
  <sheetViews>
    <sheetView zoomScaleSheetLayoutView="100" workbookViewId="0" topLeftCell="A1">
      <selection activeCell="M10" sqref="M10"/>
    </sheetView>
  </sheetViews>
  <sheetFormatPr defaultColWidth="9.00390625" defaultRowHeight="27" customHeight="1"/>
  <cols>
    <col min="1" max="1" width="14.625" style="1" customWidth="1"/>
    <col min="2" max="2" width="17.125" style="1" customWidth="1"/>
    <col min="3" max="3" width="14.875" style="1" customWidth="1"/>
    <col min="4" max="4" width="14.125" style="187" customWidth="1"/>
    <col min="5" max="5" width="11.375" style="187" customWidth="1"/>
    <col min="6" max="6" width="12.625" style="187" customWidth="1"/>
    <col min="7" max="7" width="8.00390625" style="187" customWidth="1"/>
    <col min="8" max="8" width="15.375" style="187" customWidth="1"/>
    <col min="9" max="9" width="12.75390625" style="1" customWidth="1"/>
    <col min="10" max="10" width="8.375" style="1" customWidth="1"/>
    <col min="11" max="11" width="9.00390625" style="1" customWidth="1"/>
    <col min="12" max="33" width="8.75390625" style="1" customWidth="1"/>
    <col min="34" max="34" width="9.00390625" style="188" customWidth="1"/>
    <col min="35" max="16384" width="9.00390625" style="1" customWidth="1"/>
  </cols>
  <sheetData>
    <row r="1" spans="1:10" ht="27" customHeight="1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7" customHeight="1">
      <c r="A2" s="189" t="s">
        <v>93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42.75" customHeight="1">
      <c r="A3" s="143" t="s">
        <v>94</v>
      </c>
      <c r="B3" s="190" t="s">
        <v>70</v>
      </c>
      <c r="C3" s="191"/>
      <c r="D3" s="192" t="s">
        <v>71</v>
      </c>
      <c r="E3" s="192"/>
      <c r="F3" s="213" t="s">
        <v>72</v>
      </c>
      <c r="G3" s="214"/>
      <c r="H3" s="214"/>
      <c r="I3" s="214"/>
      <c r="J3" s="214"/>
    </row>
    <row r="4" spans="1:10" ht="31.5" customHeight="1">
      <c r="A4" s="146"/>
      <c r="B4" s="193" t="s">
        <v>73</v>
      </c>
      <c r="C4" s="115"/>
      <c r="D4" s="193" t="s">
        <v>73</v>
      </c>
      <c r="E4" s="115"/>
      <c r="F4" s="215" t="s">
        <v>73</v>
      </c>
      <c r="G4" s="216"/>
      <c r="H4" s="216"/>
      <c r="I4" s="216"/>
      <c r="J4" s="216"/>
    </row>
    <row r="5" spans="1:34" ht="35.25" customHeight="1">
      <c r="A5" s="146"/>
      <c r="B5" s="194" t="s">
        <v>5</v>
      </c>
      <c r="C5" s="195" t="s">
        <v>75</v>
      </c>
      <c r="D5" s="196" t="s">
        <v>74</v>
      </c>
      <c r="E5" s="196" t="s">
        <v>75</v>
      </c>
      <c r="F5" s="148" t="s">
        <v>76</v>
      </c>
      <c r="G5" s="149" t="s">
        <v>75</v>
      </c>
      <c r="H5" s="149" t="s">
        <v>95</v>
      </c>
      <c r="I5" s="218" t="s">
        <v>74</v>
      </c>
      <c r="J5" s="219" t="s">
        <v>75</v>
      </c>
      <c r="AB5" s="188"/>
      <c r="AH5" s="1"/>
    </row>
    <row r="6" spans="1:34" ht="24.75" customHeight="1">
      <c r="A6" s="197" t="s">
        <v>96</v>
      </c>
      <c r="B6" s="198">
        <v>4</v>
      </c>
      <c r="C6" s="199" t="s">
        <v>13</v>
      </c>
      <c r="D6" s="200">
        <v>6.8</v>
      </c>
      <c r="E6" s="199" t="s">
        <v>13</v>
      </c>
      <c r="F6" s="151">
        <v>138142</v>
      </c>
      <c r="G6" s="152" t="s">
        <v>13</v>
      </c>
      <c r="H6" s="152" t="s">
        <v>13</v>
      </c>
      <c r="I6" s="200">
        <v>-0.2</v>
      </c>
      <c r="J6" s="220" t="s">
        <v>13</v>
      </c>
      <c r="AB6" s="188"/>
      <c r="AH6" s="1"/>
    </row>
    <row r="7" spans="1:34" ht="24.75" customHeight="1">
      <c r="A7" s="201" t="s">
        <v>97</v>
      </c>
      <c r="B7" s="202">
        <v>7.9</v>
      </c>
      <c r="C7" s="203" t="s">
        <v>13</v>
      </c>
      <c r="D7" s="202">
        <v>35.6783482767709</v>
      </c>
      <c r="E7" s="206" t="s">
        <v>13</v>
      </c>
      <c r="F7" s="154">
        <v>1504.3534</v>
      </c>
      <c r="G7" s="155" t="s">
        <v>13</v>
      </c>
      <c r="H7" s="155" t="s">
        <v>13</v>
      </c>
      <c r="I7" s="221">
        <v>-0.104400907986417</v>
      </c>
      <c r="J7" s="203" t="s">
        <v>13</v>
      </c>
      <c r="AB7" s="188"/>
      <c r="AH7" s="1"/>
    </row>
    <row r="8" spans="1:34" ht="24.75" customHeight="1">
      <c r="A8" s="197" t="s">
        <v>98</v>
      </c>
      <c r="B8" s="198">
        <v>3.7</v>
      </c>
      <c r="C8" s="204">
        <f>RANK(B8,$B$8:$B$19)</f>
        <v>8</v>
      </c>
      <c r="D8" s="200">
        <v>20.4352583802955</v>
      </c>
      <c r="E8" s="204">
        <f>RANK(D8,$D$8:$D$19)</f>
        <v>11</v>
      </c>
      <c r="F8" s="157">
        <v>315.456766078381</v>
      </c>
      <c r="G8" s="158">
        <f>RANK(F8,$F$8:$F$19)</f>
        <v>1</v>
      </c>
      <c r="H8" s="159">
        <f>F8/$F$7*100</f>
        <v>20.969591724815526</v>
      </c>
      <c r="I8" s="200">
        <v>-3.16537121880519</v>
      </c>
      <c r="J8" s="222">
        <f aca="true" t="shared" si="0" ref="J8:J19">RANK(I8,$I$8:$I$19)</f>
        <v>12</v>
      </c>
      <c r="AB8" s="188"/>
      <c r="AH8" s="1"/>
    </row>
    <row r="9" spans="1:34" ht="24.75" customHeight="1">
      <c r="A9" s="197" t="s">
        <v>99</v>
      </c>
      <c r="B9" s="198">
        <v>17.7</v>
      </c>
      <c r="C9" s="204">
        <f aca="true" t="shared" si="1" ref="C9:C19">RANK(B9,$B$8:$B$19)</f>
        <v>1</v>
      </c>
      <c r="D9" s="200">
        <v>46.1505870608651</v>
      </c>
      <c r="E9" s="204">
        <f aca="true" t="shared" si="2" ref="E9:E19">RANK(D9,$D$8:$D$19)</f>
        <v>5</v>
      </c>
      <c r="F9" s="157">
        <v>300.5943766293</v>
      </c>
      <c r="G9" s="158">
        <f aca="true" t="shared" si="3" ref="G9:G19">RANK(F9,$F$8:$F$19)</f>
        <v>2</v>
      </c>
      <c r="H9" s="159">
        <f aca="true" t="shared" si="4" ref="H9:H19">F9/$F$7*100</f>
        <v>19.981633080983496</v>
      </c>
      <c r="I9" s="200">
        <v>-1.92360363914609</v>
      </c>
      <c r="J9" s="222">
        <f t="shared" si="0"/>
        <v>11</v>
      </c>
      <c r="AB9" s="188"/>
      <c r="AH9" s="1"/>
    </row>
    <row r="10" spans="1:34" ht="24.75" customHeight="1">
      <c r="A10" s="201" t="s">
        <v>100</v>
      </c>
      <c r="B10" s="205">
        <v>8.2</v>
      </c>
      <c r="C10" s="206">
        <f t="shared" si="1"/>
        <v>3</v>
      </c>
      <c r="D10" s="202">
        <v>35.750370547949</v>
      </c>
      <c r="E10" s="217">
        <f t="shared" si="2"/>
        <v>7</v>
      </c>
      <c r="F10" s="154">
        <v>179.056956444166</v>
      </c>
      <c r="G10" s="160">
        <f t="shared" si="3"/>
        <v>4</v>
      </c>
      <c r="H10" s="161">
        <f t="shared" si="4"/>
        <v>11.902585951157887</v>
      </c>
      <c r="I10" s="221">
        <v>2.47372810988442</v>
      </c>
      <c r="J10" s="223">
        <f t="shared" si="0"/>
        <v>4</v>
      </c>
      <c r="AB10" s="188"/>
      <c r="AH10" s="1"/>
    </row>
    <row r="11" spans="1:34" ht="24.75" customHeight="1">
      <c r="A11" s="197" t="s">
        <v>101</v>
      </c>
      <c r="B11" s="198">
        <v>8</v>
      </c>
      <c r="C11" s="204">
        <f t="shared" si="1"/>
        <v>4</v>
      </c>
      <c r="D11" s="200">
        <v>48.0502196935556</v>
      </c>
      <c r="E11" s="204" t="s">
        <v>13</v>
      </c>
      <c r="F11" s="157">
        <v>100.682099279573</v>
      </c>
      <c r="G11" s="158">
        <f t="shared" si="3"/>
        <v>6</v>
      </c>
      <c r="H11" s="159">
        <f t="shared" si="4"/>
        <v>6.692715905688982</v>
      </c>
      <c r="I11" s="200">
        <v>1.56370268801615</v>
      </c>
      <c r="J11" s="222">
        <f t="shared" si="0"/>
        <v>6</v>
      </c>
      <c r="AB11" s="188"/>
      <c r="AH11" s="1"/>
    </row>
    <row r="12" spans="1:34" ht="24.75" customHeight="1">
      <c r="A12" s="197" t="s">
        <v>102</v>
      </c>
      <c r="B12" s="198">
        <v>2.4</v>
      </c>
      <c r="C12" s="204">
        <f t="shared" si="1"/>
        <v>9</v>
      </c>
      <c r="D12" s="200">
        <v>100.53055951305</v>
      </c>
      <c r="E12" s="204">
        <f t="shared" si="2"/>
        <v>2</v>
      </c>
      <c r="F12" s="157">
        <v>50.5770067588218</v>
      </c>
      <c r="G12" s="158">
        <f t="shared" si="3"/>
        <v>10</v>
      </c>
      <c r="H12" s="159">
        <f t="shared" si="4"/>
        <v>3.3620429055314935</v>
      </c>
      <c r="I12" s="200">
        <v>3.12058494489375</v>
      </c>
      <c r="J12" s="222">
        <f t="shared" si="0"/>
        <v>3</v>
      </c>
      <c r="AB12" s="188"/>
      <c r="AH12" s="1"/>
    </row>
    <row r="13" spans="1:34" ht="24.75" customHeight="1">
      <c r="A13" s="197" t="s">
        <v>103</v>
      </c>
      <c r="B13" s="198">
        <v>1.4</v>
      </c>
      <c r="C13" s="204">
        <f t="shared" si="1"/>
        <v>10</v>
      </c>
      <c r="D13" s="200">
        <v>27.3680707775587</v>
      </c>
      <c r="E13" s="204">
        <f t="shared" si="2"/>
        <v>10</v>
      </c>
      <c r="F13" s="157">
        <v>102.752404819631</v>
      </c>
      <c r="G13" s="158">
        <f t="shared" si="3"/>
        <v>5</v>
      </c>
      <c r="H13" s="159">
        <f t="shared" si="4"/>
        <v>6.8303368623111425</v>
      </c>
      <c r="I13" s="200">
        <v>3.5876005667203</v>
      </c>
      <c r="J13" s="222">
        <f t="shared" si="0"/>
        <v>1</v>
      </c>
      <c r="AB13" s="188"/>
      <c r="AH13" s="1"/>
    </row>
    <row r="14" spans="1:34" ht="24.75" customHeight="1">
      <c r="A14" s="197" t="s">
        <v>104</v>
      </c>
      <c r="B14" s="198">
        <v>-2.3</v>
      </c>
      <c r="C14" s="204">
        <f t="shared" si="1"/>
        <v>12</v>
      </c>
      <c r="D14" s="200">
        <v>30.552591263814</v>
      </c>
      <c r="E14" s="204">
        <f t="shared" si="2"/>
        <v>8</v>
      </c>
      <c r="F14" s="157">
        <v>192.736749501883</v>
      </c>
      <c r="G14" s="158">
        <f t="shared" si="3"/>
        <v>3</v>
      </c>
      <c r="H14" s="159">
        <f t="shared" si="4"/>
        <v>12.811932987413929</v>
      </c>
      <c r="I14" s="200">
        <v>1.72768416292843</v>
      </c>
      <c r="J14" s="222">
        <f t="shared" si="0"/>
        <v>5</v>
      </c>
      <c r="AB14" s="188"/>
      <c r="AH14" s="1"/>
    </row>
    <row r="15" spans="1:34" ht="24.75" customHeight="1">
      <c r="A15" s="207" t="s">
        <v>105</v>
      </c>
      <c r="B15" s="198">
        <v>6.2</v>
      </c>
      <c r="C15" s="204">
        <f t="shared" si="1"/>
        <v>5</v>
      </c>
      <c r="D15" s="200">
        <v>-12.4413415091595</v>
      </c>
      <c r="E15" s="204">
        <f t="shared" si="2"/>
        <v>12</v>
      </c>
      <c r="F15" s="157">
        <v>59.304744688646295</v>
      </c>
      <c r="G15" s="158">
        <f t="shared" si="3"/>
        <v>9</v>
      </c>
      <c r="H15" s="159">
        <f t="shared" si="4"/>
        <v>3.942208306149758</v>
      </c>
      <c r="I15" s="200">
        <v>0.736891176419789</v>
      </c>
      <c r="J15" s="222">
        <f t="shared" si="0"/>
        <v>8</v>
      </c>
      <c r="AB15" s="188"/>
      <c r="AH15" s="1"/>
    </row>
    <row r="16" spans="1:34" ht="24.75" customHeight="1">
      <c r="A16" s="197" t="s">
        <v>106</v>
      </c>
      <c r="B16" s="198">
        <v>11</v>
      </c>
      <c r="C16" s="204">
        <f t="shared" si="1"/>
        <v>2</v>
      </c>
      <c r="D16" s="200">
        <v>28.7937283444448</v>
      </c>
      <c r="E16" s="204">
        <f t="shared" si="2"/>
        <v>9</v>
      </c>
      <c r="F16" s="157">
        <v>81.891401760752</v>
      </c>
      <c r="G16" s="158">
        <f t="shared" si="3"/>
        <v>7</v>
      </c>
      <c r="H16" s="159">
        <f t="shared" si="4"/>
        <v>5.44362792418005</v>
      </c>
      <c r="I16" s="200">
        <v>-0.151895080992745</v>
      </c>
      <c r="J16" s="222">
        <f t="shared" si="0"/>
        <v>9</v>
      </c>
      <c r="AB16" s="188"/>
      <c r="AH16" s="1"/>
    </row>
    <row r="17" spans="1:34" ht="24.75" customHeight="1">
      <c r="A17" s="197" t="s">
        <v>107</v>
      </c>
      <c r="B17" s="198">
        <v>4</v>
      </c>
      <c r="C17" s="204">
        <f t="shared" si="1"/>
        <v>7</v>
      </c>
      <c r="D17" s="200">
        <v>46.2432408686832</v>
      </c>
      <c r="E17" s="204">
        <f t="shared" si="2"/>
        <v>4</v>
      </c>
      <c r="F17" s="157">
        <v>67.6335094473494</v>
      </c>
      <c r="G17" s="158">
        <f t="shared" si="3"/>
        <v>8</v>
      </c>
      <c r="H17" s="159">
        <f t="shared" si="4"/>
        <v>4.495852467069865</v>
      </c>
      <c r="I17" s="200">
        <v>-1.38464140406893</v>
      </c>
      <c r="J17" s="222">
        <f t="shared" si="0"/>
        <v>10</v>
      </c>
      <c r="AB17" s="188"/>
      <c r="AH17" s="1"/>
    </row>
    <row r="18" spans="1:34" ht="24.75" customHeight="1">
      <c r="A18" s="197" t="s">
        <v>108</v>
      </c>
      <c r="B18" s="198">
        <v>6.1</v>
      </c>
      <c r="C18" s="204">
        <f t="shared" si="1"/>
        <v>6</v>
      </c>
      <c r="D18" s="200">
        <v>112.685215739615</v>
      </c>
      <c r="E18" s="204">
        <f t="shared" si="2"/>
        <v>1</v>
      </c>
      <c r="F18" s="157">
        <v>38.9165990190173</v>
      </c>
      <c r="G18" s="158">
        <f t="shared" si="3"/>
        <v>11</v>
      </c>
      <c r="H18" s="159">
        <f t="shared" si="4"/>
        <v>2.5869319681809673</v>
      </c>
      <c r="I18" s="200">
        <v>1.40853182691841</v>
      </c>
      <c r="J18" s="222">
        <f t="shared" si="0"/>
        <v>7</v>
      </c>
      <c r="AB18" s="188"/>
      <c r="AH18" s="1"/>
    </row>
    <row r="19" spans="1:34" ht="24.75" customHeight="1">
      <c r="A19" s="208" t="s">
        <v>109</v>
      </c>
      <c r="B19" s="209">
        <v>1.3</v>
      </c>
      <c r="C19" s="210">
        <f t="shared" si="1"/>
        <v>11</v>
      </c>
      <c r="D19" s="211">
        <v>44.8181502699443</v>
      </c>
      <c r="E19" s="210">
        <f t="shared" si="2"/>
        <v>6</v>
      </c>
      <c r="F19" s="164">
        <v>14.750785572479602</v>
      </c>
      <c r="G19" s="165">
        <f t="shared" si="3"/>
        <v>12</v>
      </c>
      <c r="H19" s="166">
        <f t="shared" si="4"/>
        <v>0.9805399165169303</v>
      </c>
      <c r="I19" s="211">
        <v>3.50840108372508</v>
      </c>
      <c r="J19" s="224">
        <f t="shared" si="0"/>
        <v>2</v>
      </c>
      <c r="AB19" s="188"/>
      <c r="AH19" s="1"/>
    </row>
    <row r="20" spans="4:5" ht="27" customHeight="1">
      <c r="D20" s="212"/>
      <c r="E20" s="212"/>
    </row>
  </sheetData>
  <sheetProtection/>
  <mergeCells count="9">
    <mergeCell ref="A1:J1"/>
    <mergeCell ref="A2:J2"/>
    <mergeCell ref="B3:C3"/>
    <mergeCell ref="D3:E3"/>
    <mergeCell ref="F3:J3"/>
    <mergeCell ref="B4:C4"/>
    <mergeCell ref="D4:E4"/>
    <mergeCell ref="F4:J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20"/>
  <sheetViews>
    <sheetView zoomScaleSheetLayoutView="100" workbookViewId="0" topLeftCell="A1">
      <selection activeCell="B3" sqref="B3:F3"/>
    </sheetView>
  </sheetViews>
  <sheetFormatPr defaultColWidth="8.625" defaultRowHeight="27" customHeight="1"/>
  <cols>
    <col min="1" max="1" width="16.125" style="71" customWidth="1"/>
    <col min="2" max="2" width="11.625" style="71" bestFit="1" customWidth="1"/>
    <col min="3" max="3" width="9.625" style="71" customWidth="1"/>
    <col min="4" max="4" width="10.50390625" style="71" customWidth="1"/>
    <col min="5" max="5" width="10.75390625" style="71" customWidth="1"/>
    <col min="6" max="6" width="9.625" style="71" customWidth="1"/>
    <col min="7" max="7" width="12.00390625" style="71" bestFit="1" customWidth="1"/>
    <col min="8" max="8" width="9.625" style="71" customWidth="1"/>
    <col min="9" max="9" width="10.25390625" style="71" customWidth="1"/>
    <col min="10" max="10" width="10.125" style="71" customWidth="1"/>
    <col min="11" max="11" width="9.625" style="71" customWidth="1"/>
    <col min="12" max="16384" width="8.625" style="140" customWidth="1"/>
  </cols>
  <sheetData>
    <row r="1" spans="1:11" s="1" customFormat="1" ht="27" customHeight="1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>
      <c r="A2" s="142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4" customHeight="1">
      <c r="A3" s="143" t="s">
        <v>94</v>
      </c>
      <c r="B3" s="144" t="s">
        <v>89</v>
      </c>
      <c r="C3" s="145"/>
      <c r="D3" s="145"/>
      <c r="E3" s="145"/>
      <c r="F3" s="145"/>
      <c r="G3" s="144" t="s">
        <v>90</v>
      </c>
      <c r="H3" s="145"/>
      <c r="I3" s="145"/>
      <c r="J3" s="145"/>
      <c r="K3" s="145"/>
    </row>
    <row r="4" spans="1:11" ht="24" customHeight="1">
      <c r="A4" s="146"/>
      <c r="B4" s="147" t="s">
        <v>73</v>
      </c>
      <c r="C4" s="147"/>
      <c r="D4" s="147"/>
      <c r="E4" s="147"/>
      <c r="F4" s="147"/>
      <c r="G4" s="147" t="s">
        <v>73</v>
      </c>
      <c r="H4" s="147"/>
      <c r="I4" s="147"/>
      <c r="J4" s="147"/>
      <c r="K4" s="147"/>
    </row>
    <row r="5" spans="1:11" ht="38.25" customHeight="1">
      <c r="A5" s="146"/>
      <c r="B5" s="148" t="s">
        <v>76</v>
      </c>
      <c r="C5" s="149" t="s">
        <v>75</v>
      </c>
      <c r="D5" s="149" t="s">
        <v>95</v>
      </c>
      <c r="E5" s="149" t="s">
        <v>74</v>
      </c>
      <c r="F5" s="149" t="s">
        <v>75</v>
      </c>
      <c r="G5" s="167" t="s">
        <v>76</v>
      </c>
      <c r="H5" s="149" t="s">
        <v>75</v>
      </c>
      <c r="I5" s="149" t="s">
        <v>95</v>
      </c>
      <c r="J5" s="149" t="s">
        <v>74</v>
      </c>
      <c r="K5" s="178" t="s">
        <v>75</v>
      </c>
    </row>
    <row r="6" spans="1:11" ht="21.75" customHeight="1">
      <c r="A6" s="150" t="s">
        <v>111</v>
      </c>
      <c r="B6" s="151"/>
      <c r="C6" s="152" t="s">
        <v>13</v>
      </c>
      <c r="D6" s="152" t="s">
        <v>13</v>
      </c>
      <c r="E6" s="168"/>
      <c r="F6" s="152" t="s">
        <v>13</v>
      </c>
      <c r="G6" s="152"/>
      <c r="H6" s="152" t="s">
        <v>13</v>
      </c>
      <c r="I6" s="152" t="s">
        <v>13</v>
      </c>
      <c r="J6" s="179"/>
      <c r="K6" s="180" t="s">
        <v>13</v>
      </c>
    </row>
    <row r="7" spans="1:11" s="139" customFormat="1" ht="24.75" customHeight="1">
      <c r="A7" s="153" t="s">
        <v>97</v>
      </c>
      <c r="B7" s="154">
        <v>1128.325</v>
      </c>
      <c r="C7" s="155" t="s">
        <v>13</v>
      </c>
      <c r="D7" s="155" t="s">
        <v>13</v>
      </c>
      <c r="E7" s="169">
        <v>48.94650044202456</v>
      </c>
      <c r="F7" s="155" t="s">
        <v>13</v>
      </c>
      <c r="G7" s="170">
        <v>1668.6312</v>
      </c>
      <c r="H7" s="155" t="s">
        <v>13</v>
      </c>
      <c r="I7" s="155" t="s">
        <v>13</v>
      </c>
      <c r="J7" s="161">
        <v>13.944890791197468</v>
      </c>
      <c r="K7" s="181" t="s">
        <v>13</v>
      </c>
    </row>
    <row r="8" spans="1:11" s="139" customFormat="1" ht="24.75" customHeight="1">
      <c r="A8" s="156" t="s">
        <v>98</v>
      </c>
      <c r="B8" s="157">
        <v>68.721</v>
      </c>
      <c r="C8" s="158">
        <f aca="true" t="shared" si="0" ref="C8:C19">RANK(B8,$B$8:$B$19)</f>
        <v>2</v>
      </c>
      <c r="D8" s="159">
        <f>B8/$B$7*100</f>
        <v>6.090532426384242</v>
      </c>
      <c r="E8" s="168">
        <v>-2.6243710422243036</v>
      </c>
      <c r="F8" s="171">
        <f aca="true" t="shared" si="1" ref="F8:F19">RANK(E8,$E$8:$E$19)</f>
        <v>12</v>
      </c>
      <c r="G8" s="172">
        <v>111.6355</v>
      </c>
      <c r="H8" s="158">
        <f aca="true" t="shared" si="2" ref="H8:H19">RANK(G8,$G$8:$G$19)</f>
        <v>5</v>
      </c>
      <c r="I8" s="159">
        <f>G8/$G$7*100</f>
        <v>6.690244075503323</v>
      </c>
      <c r="J8" s="179">
        <v>3.716824189923529</v>
      </c>
      <c r="K8" s="182">
        <f aca="true" t="shared" si="3" ref="K8:K19">RANK(J8,$J$8:$J$19)</f>
        <v>8</v>
      </c>
    </row>
    <row r="9" spans="1:11" s="139" customFormat="1" ht="24.75" customHeight="1">
      <c r="A9" s="156" t="s">
        <v>99</v>
      </c>
      <c r="B9" s="157">
        <v>60.9859</v>
      </c>
      <c r="C9" s="158">
        <f t="shared" si="0"/>
        <v>3</v>
      </c>
      <c r="D9" s="159">
        <f aca="true" t="shared" si="4" ref="D9:D19">B9/$B$7*100</f>
        <v>5.404994128464759</v>
      </c>
      <c r="E9" s="168">
        <v>18.56818177399568</v>
      </c>
      <c r="F9" s="171">
        <f t="shared" si="1"/>
        <v>6</v>
      </c>
      <c r="G9" s="172">
        <v>106.537</v>
      </c>
      <c r="H9" s="158">
        <f t="shared" si="2"/>
        <v>7</v>
      </c>
      <c r="I9" s="159">
        <f aca="true" t="shared" si="5" ref="I9:I19">G9/$G$7*100</f>
        <v>6.384694233213427</v>
      </c>
      <c r="J9" s="179">
        <v>12.063406911858293</v>
      </c>
      <c r="K9" s="182">
        <f t="shared" si="3"/>
        <v>5</v>
      </c>
    </row>
    <row r="10" spans="1:11" s="139" customFormat="1" ht="24.75" customHeight="1">
      <c r="A10" s="153" t="s">
        <v>100</v>
      </c>
      <c r="B10" s="154">
        <v>375.6424</v>
      </c>
      <c r="C10" s="160">
        <f t="shared" si="0"/>
        <v>1</v>
      </c>
      <c r="D10" s="161">
        <f t="shared" si="4"/>
        <v>33.29203908448364</v>
      </c>
      <c r="E10" s="169">
        <v>103.1640472676276</v>
      </c>
      <c r="F10" s="173">
        <f t="shared" si="1"/>
        <v>1</v>
      </c>
      <c r="G10" s="170">
        <v>287.2923</v>
      </c>
      <c r="H10" s="160">
        <f t="shared" si="2"/>
        <v>1</v>
      </c>
      <c r="I10" s="161">
        <f t="shared" si="5"/>
        <v>17.217243690517115</v>
      </c>
      <c r="J10" s="183">
        <v>62.86199216223372</v>
      </c>
      <c r="K10" s="184">
        <f t="shared" si="3"/>
        <v>1</v>
      </c>
    </row>
    <row r="11" spans="1:11" s="139" customFormat="1" ht="24.75" customHeight="1">
      <c r="A11" s="156" t="s">
        <v>101</v>
      </c>
      <c r="B11" s="157">
        <v>33.5797</v>
      </c>
      <c r="C11" s="158">
        <f t="shared" si="0"/>
        <v>7</v>
      </c>
      <c r="D11" s="159">
        <f t="shared" si="4"/>
        <v>2.9760662929563737</v>
      </c>
      <c r="E11" s="168">
        <v>10.897658182490694</v>
      </c>
      <c r="F11" s="171">
        <f t="shared" si="1"/>
        <v>9</v>
      </c>
      <c r="G11" s="172">
        <v>117.1718</v>
      </c>
      <c r="H11" s="158">
        <f t="shared" si="2"/>
        <v>4</v>
      </c>
      <c r="I11" s="159">
        <f t="shared" si="5"/>
        <v>7.0220309916295465</v>
      </c>
      <c r="J11" s="179">
        <v>5.550671110710747</v>
      </c>
      <c r="K11" s="182">
        <f t="shared" si="3"/>
        <v>7</v>
      </c>
    </row>
    <row r="12" spans="1:11" s="139" customFormat="1" ht="24.75" customHeight="1">
      <c r="A12" s="156" t="s">
        <v>102</v>
      </c>
      <c r="B12" s="157">
        <v>16.5434</v>
      </c>
      <c r="C12" s="158">
        <f t="shared" si="0"/>
        <v>11</v>
      </c>
      <c r="D12" s="159">
        <f t="shared" si="4"/>
        <v>1.4661910353843084</v>
      </c>
      <c r="E12" s="168">
        <v>13.127320719106656</v>
      </c>
      <c r="F12" s="171">
        <f t="shared" si="1"/>
        <v>7</v>
      </c>
      <c r="G12" s="172">
        <v>82.129</v>
      </c>
      <c r="H12" s="158">
        <f t="shared" si="2"/>
        <v>9</v>
      </c>
      <c r="I12" s="159">
        <f t="shared" si="5"/>
        <v>4.921938412754119</v>
      </c>
      <c r="J12" s="179">
        <v>12.981083382512962</v>
      </c>
      <c r="K12" s="182">
        <f t="shared" si="3"/>
        <v>3</v>
      </c>
    </row>
    <row r="13" spans="1:11" s="139" customFormat="1" ht="24.75" customHeight="1">
      <c r="A13" s="156" t="s">
        <v>103</v>
      </c>
      <c r="B13" s="157">
        <v>33.2251</v>
      </c>
      <c r="C13" s="158">
        <f t="shared" si="0"/>
        <v>8</v>
      </c>
      <c r="D13" s="159">
        <f t="shared" si="4"/>
        <v>2.9446391775419314</v>
      </c>
      <c r="E13" s="168">
        <v>23.01628734444827</v>
      </c>
      <c r="F13" s="171">
        <f t="shared" si="1"/>
        <v>5</v>
      </c>
      <c r="G13" s="172">
        <v>123.5323</v>
      </c>
      <c r="H13" s="158">
        <f t="shared" si="2"/>
        <v>3</v>
      </c>
      <c r="I13" s="159">
        <f t="shared" si="5"/>
        <v>7.4032116863211</v>
      </c>
      <c r="J13" s="179">
        <v>6.360045253621753</v>
      </c>
      <c r="K13" s="182">
        <f t="shared" si="3"/>
        <v>6</v>
      </c>
    </row>
    <row r="14" spans="1:11" s="139" customFormat="1" ht="24.75" customHeight="1">
      <c r="A14" s="156" t="s">
        <v>104</v>
      </c>
      <c r="B14" s="157">
        <v>44.5222</v>
      </c>
      <c r="C14" s="158">
        <f t="shared" si="0"/>
        <v>5</v>
      </c>
      <c r="D14" s="159">
        <f t="shared" si="4"/>
        <v>3.945866660758203</v>
      </c>
      <c r="E14" s="168">
        <v>-0.7189271394995161</v>
      </c>
      <c r="F14" s="171">
        <f t="shared" si="1"/>
        <v>11</v>
      </c>
      <c r="G14" s="172">
        <v>183.7247</v>
      </c>
      <c r="H14" s="158">
        <f t="shared" si="2"/>
        <v>2</v>
      </c>
      <c r="I14" s="159">
        <f t="shared" si="5"/>
        <v>11.010503699079822</v>
      </c>
      <c r="J14" s="179">
        <v>-0.24503735557293024</v>
      </c>
      <c r="K14" s="182">
        <f t="shared" si="3"/>
        <v>11</v>
      </c>
    </row>
    <row r="15" spans="1:11" s="139" customFormat="1" ht="24.75" customHeight="1">
      <c r="A15" s="162" t="s">
        <v>105</v>
      </c>
      <c r="B15" s="157">
        <v>45.7834</v>
      </c>
      <c r="C15" s="158">
        <f t="shared" si="0"/>
        <v>4</v>
      </c>
      <c r="D15" s="159">
        <f t="shared" si="4"/>
        <v>4.057642966343917</v>
      </c>
      <c r="E15" s="168">
        <v>47.136861184849046</v>
      </c>
      <c r="F15" s="171">
        <f t="shared" si="1"/>
        <v>2</v>
      </c>
      <c r="G15" s="172">
        <v>85.3201</v>
      </c>
      <c r="H15" s="158">
        <f t="shared" si="2"/>
        <v>8</v>
      </c>
      <c r="I15" s="159">
        <f t="shared" si="5"/>
        <v>5.113178993656597</v>
      </c>
      <c r="J15" s="179">
        <v>23.62311511918199</v>
      </c>
      <c r="K15" s="182">
        <f t="shared" si="3"/>
        <v>2</v>
      </c>
    </row>
    <row r="16" spans="1:11" s="139" customFormat="1" ht="24.75" customHeight="1">
      <c r="A16" s="156" t="s">
        <v>106</v>
      </c>
      <c r="B16" s="157">
        <v>21.858</v>
      </c>
      <c r="C16" s="158">
        <f t="shared" si="0"/>
        <v>10</v>
      </c>
      <c r="D16" s="159">
        <f t="shared" si="4"/>
        <v>1.9372078080340325</v>
      </c>
      <c r="E16" s="168">
        <v>11.694218043383838</v>
      </c>
      <c r="F16" s="171">
        <f t="shared" si="1"/>
        <v>8</v>
      </c>
      <c r="G16" s="172">
        <v>110.7844</v>
      </c>
      <c r="H16" s="158">
        <f t="shared" si="2"/>
        <v>6</v>
      </c>
      <c r="I16" s="159">
        <f t="shared" si="5"/>
        <v>6.6392381971522525</v>
      </c>
      <c r="J16" s="179">
        <v>0.012638755479803268</v>
      </c>
      <c r="K16" s="182">
        <f t="shared" si="3"/>
        <v>10</v>
      </c>
    </row>
    <row r="17" spans="1:11" s="139" customFormat="1" ht="24.75" customHeight="1">
      <c r="A17" s="156" t="s">
        <v>107</v>
      </c>
      <c r="B17" s="157">
        <v>24.3209</v>
      </c>
      <c r="C17" s="158">
        <f t="shared" si="0"/>
        <v>9</v>
      </c>
      <c r="D17" s="159">
        <f t="shared" si="4"/>
        <v>2.155487115857577</v>
      </c>
      <c r="E17" s="168">
        <v>40.975196934830365</v>
      </c>
      <c r="F17" s="171">
        <f t="shared" si="1"/>
        <v>4</v>
      </c>
      <c r="G17" s="172">
        <v>73.6157</v>
      </c>
      <c r="H17" s="158">
        <f t="shared" si="2"/>
        <v>10</v>
      </c>
      <c r="I17" s="159">
        <f t="shared" si="5"/>
        <v>4.4117417917152695</v>
      </c>
      <c r="J17" s="179">
        <v>12.473148179270853</v>
      </c>
      <c r="K17" s="182">
        <f t="shared" si="3"/>
        <v>4</v>
      </c>
    </row>
    <row r="18" spans="1:11" s="139" customFormat="1" ht="24.75" customHeight="1">
      <c r="A18" s="156" t="s">
        <v>108</v>
      </c>
      <c r="B18" s="157">
        <v>34.0351</v>
      </c>
      <c r="C18" s="158">
        <f t="shared" si="0"/>
        <v>6</v>
      </c>
      <c r="D18" s="159">
        <f t="shared" si="4"/>
        <v>3.0164270046307577</v>
      </c>
      <c r="E18" s="168">
        <v>44.20369373911643</v>
      </c>
      <c r="F18" s="171">
        <f t="shared" si="1"/>
        <v>3</v>
      </c>
      <c r="G18" s="172">
        <v>35.1927</v>
      </c>
      <c r="H18" s="158">
        <f t="shared" si="2"/>
        <v>11</v>
      </c>
      <c r="I18" s="159">
        <f t="shared" si="5"/>
        <v>2.1090759899491274</v>
      </c>
      <c r="J18" s="179">
        <v>-11.86246691026389</v>
      </c>
      <c r="K18" s="182">
        <f t="shared" si="3"/>
        <v>12</v>
      </c>
    </row>
    <row r="19" spans="1:11" s="139" customFormat="1" ht="24.75" customHeight="1">
      <c r="A19" s="163" t="s">
        <v>109</v>
      </c>
      <c r="B19" s="164">
        <v>12.0185</v>
      </c>
      <c r="C19" s="165">
        <f t="shared" si="0"/>
        <v>12</v>
      </c>
      <c r="D19" s="166">
        <f t="shared" si="4"/>
        <v>1.065162962798839</v>
      </c>
      <c r="E19" s="174">
        <v>9.951787168250888</v>
      </c>
      <c r="F19" s="175">
        <f t="shared" si="1"/>
        <v>10</v>
      </c>
      <c r="G19" s="176">
        <v>23.0364</v>
      </c>
      <c r="H19" s="165">
        <f t="shared" si="2"/>
        <v>12</v>
      </c>
      <c r="I19" s="166">
        <f t="shared" si="5"/>
        <v>1.3805567101945593</v>
      </c>
      <c r="J19" s="185">
        <v>2.9113635652923646</v>
      </c>
      <c r="K19" s="186">
        <f t="shared" si="3"/>
        <v>9</v>
      </c>
    </row>
    <row r="20" ht="27" customHeight="1">
      <c r="E20" s="177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69</v>
      </c>
      <c r="B2" s="101" t="s">
        <v>113</v>
      </c>
      <c r="C2" s="101"/>
      <c r="D2" s="101"/>
      <c r="E2" s="101"/>
      <c r="F2" s="101"/>
      <c r="G2" s="114"/>
      <c r="H2" s="115" t="s">
        <v>72</v>
      </c>
      <c r="I2" s="124"/>
      <c r="J2" s="124"/>
      <c r="K2" s="124"/>
      <c r="L2" s="124"/>
      <c r="M2" s="124"/>
    </row>
    <row r="3" spans="1:13" ht="27.75" customHeight="1">
      <c r="A3" s="5"/>
      <c r="B3" s="102" t="s">
        <v>114</v>
      </c>
      <c r="C3" s="103"/>
      <c r="D3" s="103"/>
      <c r="E3" s="103"/>
      <c r="F3" s="103"/>
      <c r="G3" s="103"/>
      <c r="H3" s="25" t="s">
        <v>114</v>
      </c>
      <c r="I3" s="25"/>
      <c r="J3" s="25"/>
      <c r="K3" s="25"/>
      <c r="L3" s="25"/>
      <c r="M3" s="129"/>
    </row>
    <row r="4" spans="1:13" ht="33" customHeight="1">
      <c r="A4" s="104"/>
      <c r="B4" s="105" t="s">
        <v>76</v>
      </c>
      <c r="C4" s="105" t="s">
        <v>75</v>
      </c>
      <c r="D4" s="7" t="s">
        <v>77</v>
      </c>
      <c r="E4" s="7" t="s">
        <v>74</v>
      </c>
      <c r="F4" s="26" t="s">
        <v>75</v>
      </c>
      <c r="G4" s="116" t="s">
        <v>115</v>
      </c>
      <c r="H4" s="117" t="s">
        <v>76</v>
      </c>
      <c r="I4" s="117" t="s">
        <v>75</v>
      </c>
      <c r="J4" s="125" t="s">
        <v>77</v>
      </c>
      <c r="K4" s="126" t="s">
        <v>74</v>
      </c>
      <c r="L4" s="125" t="s">
        <v>75</v>
      </c>
      <c r="M4" s="130" t="s">
        <v>115</v>
      </c>
    </row>
    <row r="5" spans="1:18" ht="33" customHeight="1">
      <c r="A5" s="106" t="s">
        <v>78</v>
      </c>
      <c r="B5" s="107">
        <v>2904.49</v>
      </c>
      <c r="C5" s="108"/>
      <c r="D5" s="109"/>
      <c r="E5" s="118">
        <v>13.1</v>
      </c>
      <c r="F5" s="119"/>
      <c r="G5" s="120">
        <f>E5-N5</f>
        <v>-4.700000000000001</v>
      </c>
      <c r="H5" s="107">
        <v>433.45</v>
      </c>
      <c r="I5" s="108"/>
      <c r="J5" s="109"/>
      <c r="K5" s="12">
        <v>10.1</v>
      </c>
      <c r="L5" s="108"/>
      <c r="M5" s="131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3" t="s">
        <v>79</v>
      </c>
      <c r="B6" s="110">
        <v>530.21</v>
      </c>
      <c r="C6" s="14">
        <f>RANK(B6,$B$6:$B$13)</f>
        <v>2</v>
      </c>
      <c r="D6" s="111">
        <f>B6/2904.49*100</f>
        <v>18.25483992026139</v>
      </c>
      <c r="E6" s="111">
        <v>8.6</v>
      </c>
      <c r="F6" s="121">
        <f>RANK(E6,$E$6:$E$13)</f>
        <v>6</v>
      </c>
      <c r="G6" s="120">
        <f aca="true" t="shared" si="0" ref="G6:G13">E6-N6</f>
        <v>-8.6</v>
      </c>
      <c r="H6" s="110">
        <v>229.27</v>
      </c>
      <c r="I6" s="14">
        <f>RANK(H6,$H$6:$H$13)</f>
        <v>1</v>
      </c>
      <c r="J6" s="111">
        <f>H6/433.45*100</f>
        <v>52.89422078671128</v>
      </c>
      <c r="K6" s="12">
        <v>8.5</v>
      </c>
      <c r="L6" s="127">
        <f>RANK(K6,$K$6:$K$13)</f>
        <v>7</v>
      </c>
      <c r="M6" s="131">
        <f aca="true" t="shared" si="1" ref="M6:M13">K6-R6</f>
        <v>-0.3000000000000007</v>
      </c>
      <c r="N6" s="132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3" t="s">
        <v>81</v>
      </c>
      <c r="B7" s="107">
        <v>233.05</v>
      </c>
      <c r="C7" s="14">
        <f aca="true" t="shared" si="2" ref="C7:C13">RANK(B7,$B$6:$B$13)</f>
        <v>7</v>
      </c>
      <c r="D7" s="111">
        <f aca="true" t="shared" si="3" ref="D7:D13">B7/2904.49*100</f>
        <v>8.02378386567005</v>
      </c>
      <c r="E7" s="111">
        <v>12.5</v>
      </c>
      <c r="F7" s="121">
        <f aca="true" t="shared" si="4" ref="F7:F13">RANK(E7,$E$6:$E$13)</f>
        <v>4</v>
      </c>
      <c r="G7" s="120">
        <f t="shared" si="0"/>
        <v>-0.3000000000000007</v>
      </c>
      <c r="H7" s="107">
        <v>36.66</v>
      </c>
      <c r="I7" s="14">
        <f aca="true" t="shared" si="5" ref="I7:I13">RANK(H7,$H$6:$H$13)</f>
        <v>3</v>
      </c>
      <c r="J7" s="111">
        <f aca="true" t="shared" si="6" ref="J7:J13">H7/433.45*100</f>
        <v>8.457722920752104</v>
      </c>
      <c r="K7" s="12">
        <v>11</v>
      </c>
      <c r="L7" s="127">
        <f aca="true" t="shared" si="7" ref="L7:L13">RANK(K7,$K$6:$K$13)</f>
        <v>5</v>
      </c>
      <c r="M7" s="131">
        <f t="shared" si="1"/>
        <v>3.3</v>
      </c>
      <c r="N7" s="132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3" t="s">
        <v>82</v>
      </c>
      <c r="B8" s="107">
        <v>561.89</v>
      </c>
      <c r="C8" s="14">
        <f t="shared" si="2"/>
        <v>1</v>
      </c>
      <c r="D8" s="111">
        <f t="shared" si="3"/>
        <v>19.34556497009802</v>
      </c>
      <c r="E8" s="111">
        <v>10.8</v>
      </c>
      <c r="F8" s="121">
        <f t="shared" si="4"/>
        <v>5</v>
      </c>
      <c r="G8" s="120">
        <f t="shared" si="0"/>
        <v>1.3000000000000007</v>
      </c>
      <c r="H8" s="107">
        <v>58.56</v>
      </c>
      <c r="I8" s="14">
        <f t="shared" si="5"/>
        <v>2</v>
      </c>
      <c r="J8" s="111">
        <f t="shared" si="6"/>
        <v>13.510208789941169</v>
      </c>
      <c r="K8" s="12">
        <v>13.3</v>
      </c>
      <c r="L8" s="127">
        <f t="shared" si="7"/>
        <v>3</v>
      </c>
      <c r="M8" s="131">
        <f t="shared" si="1"/>
        <v>0.6000000000000014</v>
      </c>
      <c r="N8" s="132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3" t="s">
        <v>83</v>
      </c>
      <c r="B9" s="107">
        <v>257.22</v>
      </c>
      <c r="C9" s="14">
        <f t="shared" si="2"/>
        <v>6</v>
      </c>
      <c r="D9" s="111">
        <f t="shared" si="3"/>
        <v>8.855943728503114</v>
      </c>
      <c r="E9" s="111">
        <v>15.9</v>
      </c>
      <c r="F9" s="121">
        <f t="shared" si="4"/>
        <v>1</v>
      </c>
      <c r="G9" s="120">
        <f t="shared" si="0"/>
        <v>-0.29999999999999893</v>
      </c>
      <c r="H9" s="107">
        <v>14.54</v>
      </c>
      <c r="I9" s="14">
        <f t="shared" si="5"/>
        <v>8</v>
      </c>
      <c r="J9" s="111">
        <f t="shared" si="6"/>
        <v>3.354481485753835</v>
      </c>
      <c r="K9" s="12">
        <v>14.3</v>
      </c>
      <c r="L9" s="127">
        <f t="shared" si="7"/>
        <v>1</v>
      </c>
      <c r="M9" s="131">
        <f t="shared" si="1"/>
        <v>3.4000000000000004</v>
      </c>
      <c r="N9" s="132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3" t="s">
        <v>84</v>
      </c>
      <c r="B10" s="107">
        <v>315.8</v>
      </c>
      <c r="C10" s="14">
        <f t="shared" si="2"/>
        <v>5</v>
      </c>
      <c r="D10" s="111">
        <f t="shared" si="3"/>
        <v>10.872821046035622</v>
      </c>
      <c r="E10" s="111">
        <v>15.2</v>
      </c>
      <c r="F10" s="121">
        <f t="shared" si="4"/>
        <v>3</v>
      </c>
      <c r="G10" s="120">
        <f t="shared" si="0"/>
        <v>-2.3000000000000007</v>
      </c>
      <c r="H10" s="107">
        <v>24.09</v>
      </c>
      <c r="I10" s="14">
        <f t="shared" si="5"/>
        <v>6</v>
      </c>
      <c r="J10" s="111">
        <f t="shared" si="6"/>
        <v>5.557734456107971</v>
      </c>
      <c r="K10" s="12">
        <v>11.1</v>
      </c>
      <c r="L10" s="127">
        <f t="shared" si="7"/>
        <v>4</v>
      </c>
      <c r="M10" s="131">
        <f t="shared" si="1"/>
        <v>-0.9000000000000004</v>
      </c>
      <c r="N10" s="132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3" t="s">
        <v>85</v>
      </c>
      <c r="B11" s="107">
        <v>153.73</v>
      </c>
      <c r="C11" s="14">
        <f t="shared" si="2"/>
        <v>8</v>
      </c>
      <c r="D11" s="111">
        <f t="shared" si="3"/>
        <v>5.292839706798784</v>
      </c>
      <c r="E11" s="111">
        <v>8.1</v>
      </c>
      <c r="F11" s="121">
        <f t="shared" si="4"/>
        <v>7</v>
      </c>
      <c r="G11" s="120">
        <f t="shared" si="0"/>
        <v>-31.6</v>
      </c>
      <c r="H11" s="107">
        <v>18.49</v>
      </c>
      <c r="I11" s="14">
        <f t="shared" si="5"/>
        <v>7</v>
      </c>
      <c r="J11" s="111">
        <f t="shared" si="6"/>
        <v>4.265774599146384</v>
      </c>
      <c r="K11" s="12">
        <v>8.5</v>
      </c>
      <c r="L11" s="127">
        <f t="shared" si="7"/>
        <v>7</v>
      </c>
      <c r="M11" s="131">
        <f t="shared" si="1"/>
        <v>-3.3000000000000007</v>
      </c>
      <c r="N11" s="132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3" t="s">
        <v>86</v>
      </c>
      <c r="B12" s="107">
        <v>354.08</v>
      </c>
      <c r="C12" s="14">
        <f t="shared" si="2"/>
        <v>4</v>
      </c>
      <c r="D12" s="111">
        <f t="shared" si="3"/>
        <v>12.190780481254885</v>
      </c>
      <c r="E12" s="111">
        <v>7.2</v>
      </c>
      <c r="F12" s="121">
        <f t="shared" si="4"/>
        <v>8</v>
      </c>
      <c r="G12" s="120">
        <f t="shared" si="0"/>
        <v>-25.900000000000002</v>
      </c>
      <c r="H12" s="107">
        <v>25.11</v>
      </c>
      <c r="I12" s="14">
        <f t="shared" si="5"/>
        <v>5</v>
      </c>
      <c r="J12" s="111">
        <f t="shared" si="6"/>
        <v>5.793055715768832</v>
      </c>
      <c r="K12" s="12">
        <v>14</v>
      </c>
      <c r="L12" s="127">
        <f t="shared" si="7"/>
        <v>2</v>
      </c>
      <c r="M12" s="131">
        <f t="shared" si="1"/>
        <v>1</v>
      </c>
      <c r="N12" s="132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5" t="s">
        <v>87</v>
      </c>
      <c r="B13" s="112">
        <v>417.36</v>
      </c>
      <c r="C13" s="17">
        <f t="shared" si="2"/>
        <v>3</v>
      </c>
      <c r="D13" s="113">
        <f t="shared" si="3"/>
        <v>14.369476224741696</v>
      </c>
      <c r="E13" s="113">
        <v>15.6</v>
      </c>
      <c r="F13" s="122">
        <f t="shared" si="4"/>
        <v>2</v>
      </c>
      <c r="G13" s="123">
        <f t="shared" si="0"/>
        <v>2.9000000000000004</v>
      </c>
      <c r="H13" s="112">
        <v>26.72</v>
      </c>
      <c r="I13" s="17">
        <f t="shared" si="5"/>
        <v>4</v>
      </c>
      <c r="J13" s="113">
        <f t="shared" si="6"/>
        <v>6.164494174645288</v>
      </c>
      <c r="K13" s="18">
        <v>9.3</v>
      </c>
      <c r="L13" s="128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116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69</v>
      </c>
      <c r="B2" s="75" t="s">
        <v>117</v>
      </c>
      <c r="C2" s="75"/>
      <c r="D2" s="75"/>
      <c r="E2" s="75"/>
      <c r="F2" s="75"/>
      <c r="G2" s="75"/>
      <c r="H2" s="90" t="s">
        <v>118</v>
      </c>
      <c r="I2" s="90"/>
      <c r="J2" s="72"/>
    </row>
    <row r="3" spans="1:10" ht="33" customHeight="1">
      <c r="A3" s="76"/>
      <c r="B3" s="77" t="s">
        <v>119</v>
      </c>
      <c r="C3" s="77"/>
      <c r="D3" s="77"/>
      <c r="E3" s="77"/>
      <c r="F3" s="77"/>
      <c r="G3" s="77"/>
      <c r="H3" s="91" t="s">
        <v>119</v>
      </c>
      <c r="I3" s="91"/>
      <c r="J3" s="72"/>
    </row>
    <row r="4" spans="1:10" ht="33" customHeight="1">
      <c r="A4" s="76"/>
      <c r="B4" s="78" t="s">
        <v>76</v>
      </c>
      <c r="C4" s="78" t="s">
        <v>75</v>
      </c>
      <c r="D4" s="78" t="s">
        <v>77</v>
      </c>
      <c r="E4" s="78" t="s">
        <v>74</v>
      </c>
      <c r="F4" s="78" t="s">
        <v>75</v>
      </c>
      <c r="G4" s="92" t="s">
        <v>115</v>
      </c>
      <c r="H4" s="91" t="s">
        <v>74</v>
      </c>
      <c r="I4" s="78" t="s">
        <v>75</v>
      </c>
      <c r="J4" s="72"/>
    </row>
    <row r="5" spans="1:13" ht="27.75" customHeight="1">
      <c r="A5" s="79" t="s">
        <v>78</v>
      </c>
      <c r="B5" s="80"/>
      <c r="C5" s="81"/>
      <c r="D5" s="82"/>
      <c r="E5" s="93"/>
      <c r="F5" s="83"/>
      <c r="G5" s="82"/>
      <c r="H5" s="93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4" t="s">
        <v>79</v>
      </c>
      <c r="B6" s="80"/>
      <c r="C6" s="83" t="e">
        <f>RANK(B6,$B$6:$B$14)</f>
        <v>#N/A</v>
      </c>
      <c r="D6" s="82" t="e">
        <f>B6/$B$5*100</f>
        <v>#DIV/0!</v>
      </c>
      <c r="E6" s="93"/>
      <c r="F6" s="83" t="e">
        <f>RANK(E6,$E$6:$E$14)</f>
        <v>#N/A</v>
      </c>
      <c r="G6" s="82"/>
      <c r="H6" s="93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4" t="s">
        <v>81</v>
      </c>
      <c r="B7" s="80"/>
      <c r="C7" s="83" t="e">
        <f aca="true" t="shared" si="0" ref="C7:C14">RANK(B7,$B$6:$B$14)</f>
        <v>#N/A</v>
      </c>
      <c r="D7" s="82" t="e">
        <f aca="true" t="shared" si="1" ref="D7:D14">B7/$B$5*100</f>
        <v>#DIV/0!</v>
      </c>
      <c r="E7" s="93"/>
      <c r="F7" s="83" t="e">
        <f aca="true" t="shared" si="2" ref="F7:F14">RANK(E7,$E$6:$E$14)</f>
        <v>#N/A</v>
      </c>
      <c r="G7" s="82"/>
      <c r="H7" s="93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4" t="s">
        <v>82</v>
      </c>
      <c r="B8" s="80"/>
      <c r="C8" s="83" t="e">
        <f t="shared" si="0"/>
        <v>#N/A</v>
      </c>
      <c r="D8" s="82" t="e">
        <f t="shared" si="1"/>
        <v>#DIV/0!</v>
      </c>
      <c r="E8" s="93"/>
      <c r="F8" s="83" t="e">
        <f t="shared" si="2"/>
        <v>#N/A</v>
      </c>
      <c r="G8" s="82"/>
      <c r="H8" s="93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4" t="s">
        <v>83</v>
      </c>
      <c r="B9" s="80"/>
      <c r="C9" s="83" t="e">
        <f t="shared" si="0"/>
        <v>#N/A</v>
      </c>
      <c r="D9" s="82" t="e">
        <f t="shared" si="1"/>
        <v>#DIV/0!</v>
      </c>
      <c r="E9" s="93"/>
      <c r="F9" s="83" t="e">
        <f t="shared" si="2"/>
        <v>#N/A</v>
      </c>
      <c r="G9" s="82"/>
      <c r="H9" s="93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4" t="s">
        <v>84</v>
      </c>
      <c r="B10" s="80"/>
      <c r="C10" s="83" t="e">
        <f t="shared" si="0"/>
        <v>#N/A</v>
      </c>
      <c r="D10" s="82" t="e">
        <f t="shared" si="1"/>
        <v>#DIV/0!</v>
      </c>
      <c r="E10" s="93"/>
      <c r="F10" s="83" t="e">
        <f t="shared" si="2"/>
        <v>#N/A</v>
      </c>
      <c r="G10" s="82"/>
      <c r="H10" s="93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4" t="s">
        <v>85</v>
      </c>
      <c r="B11" s="80"/>
      <c r="C11" s="83" t="e">
        <f t="shared" si="0"/>
        <v>#N/A</v>
      </c>
      <c r="D11" s="82" t="e">
        <f t="shared" si="1"/>
        <v>#DIV/0!</v>
      </c>
      <c r="E11" s="93"/>
      <c r="F11" s="83" t="e">
        <f t="shared" si="2"/>
        <v>#N/A</v>
      </c>
      <c r="G11" s="82"/>
      <c r="H11" s="93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4" t="s">
        <v>86</v>
      </c>
      <c r="B12" s="80"/>
      <c r="C12" s="83" t="e">
        <f t="shared" si="0"/>
        <v>#N/A</v>
      </c>
      <c r="D12" s="82" t="e">
        <f t="shared" si="1"/>
        <v>#DIV/0!</v>
      </c>
      <c r="E12" s="93"/>
      <c r="F12" s="83" t="e">
        <f t="shared" si="2"/>
        <v>#N/A</v>
      </c>
      <c r="G12" s="82"/>
      <c r="H12" s="93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4" t="s">
        <v>87</v>
      </c>
      <c r="B13" s="80"/>
      <c r="C13" s="83" t="e">
        <f t="shared" si="0"/>
        <v>#N/A</v>
      </c>
      <c r="D13" s="82" t="e">
        <f t="shared" si="1"/>
        <v>#DIV/0!</v>
      </c>
      <c r="E13" s="93"/>
      <c r="F13" s="83" t="e">
        <f t="shared" si="2"/>
        <v>#N/A</v>
      </c>
      <c r="G13" s="82"/>
      <c r="H13" s="93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4" t="s">
        <v>91</v>
      </c>
      <c r="B14" s="85"/>
      <c r="C14" s="86" t="e">
        <f t="shared" si="0"/>
        <v>#N/A</v>
      </c>
      <c r="D14" s="87" t="e">
        <f t="shared" si="1"/>
        <v>#DIV/0!</v>
      </c>
      <c r="E14" s="94"/>
      <c r="F14" s="86" t="e">
        <f t="shared" si="2"/>
        <v>#N/A</v>
      </c>
      <c r="G14" s="87"/>
      <c r="H14" s="94">
        <v>12.1</v>
      </c>
      <c r="I14" s="99">
        <f t="shared" si="3"/>
        <v>3</v>
      </c>
      <c r="M14" s="71" t="s">
        <v>13</v>
      </c>
    </row>
    <row r="15" spans="1:255" s="70" customFormat="1" ht="27.75" customHeight="1">
      <c r="A15" s="88"/>
      <c r="B15" s="89"/>
      <c r="C15" s="89"/>
      <c r="D15" s="89"/>
      <c r="E15" s="89"/>
      <c r="F15" s="89"/>
      <c r="G15" s="89"/>
      <c r="H15" s="89"/>
      <c r="I15" s="89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62"/>
      <c r="V1" s="63"/>
    </row>
    <row r="2" spans="1:22" ht="15" customHeight="1">
      <c r="A2" s="33" t="s">
        <v>94</v>
      </c>
      <c r="B2" s="34" t="s">
        <v>121</v>
      </c>
      <c r="C2" s="34"/>
      <c r="D2" s="34"/>
      <c r="E2" s="34"/>
      <c r="F2" s="34" t="s">
        <v>122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123</v>
      </c>
      <c r="S2" s="34"/>
      <c r="T2" s="34"/>
      <c r="U2" s="55"/>
      <c r="V2" s="64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124</v>
      </c>
      <c r="K3" s="36"/>
      <c r="L3" s="36"/>
      <c r="M3" s="36"/>
      <c r="N3" s="58" t="s">
        <v>125</v>
      </c>
      <c r="O3" s="58"/>
      <c r="P3" s="58"/>
      <c r="Q3" s="58"/>
      <c r="R3" s="36"/>
      <c r="S3" s="36"/>
      <c r="T3" s="36"/>
      <c r="U3" s="65"/>
    </row>
    <row r="4" spans="1:21" ht="36" customHeight="1">
      <c r="A4" s="35"/>
      <c r="B4" s="37" t="s">
        <v>76</v>
      </c>
      <c r="C4" s="37" t="s">
        <v>75</v>
      </c>
      <c r="D4" s="37" t="s">
        <v>74</v>
      </c>
      <c r="E4" s="37" t="s">
        <v>75</v>
      </c>
      <c r="F4" s="37" t="s">
        <v>76</v>
      </c>
      <c r="G4" s="37" t="s">
        <v>75</v>
      </c>
      <c r="H4" s="37" t="s">
        <v>74</v>
      </c>
      <c r="I4" s="37" t="s">
        <v>75</v>
      </c>
      <c r="J4" s="37" t="s">
        <v>76</v>
      </c>
      <c r="K4" s="37" t="s">
        <v>75</v>
      </c>
      <c r="L4" s="37" t="s">
        <v>74</v>
      </c>
      <c r="M4" s="37" t="s">
        <v>75</v>
      </c>
      <c r="N4" s="37" t="s">
        <v>76</v>
      </c>
      <c r="O4" s="37" t="s">
        <v>75</v>
      </c>
      <c r="P4" s="37" t="s">
        <v>74</v>
      </c>
      <c r="Q4" s="37" t="s">
        <v>75</v>
      </c>
      <c r="R4" s="59" t="s">
        <v>76</v>
      </c>
      <c r="S4" s="59" t="s">
        <v>75</v>
      </c>
      <c r="T4" s="37" t="s">
        <v>74</v>
      </c>
      <c r="U4" s="66" t="s">
        <v>75</v>
      </c>
    </row>
    <row r="5" spans="1:21" ht="33.75" customHeight="1">
      <c r="A5" s="38" t="s">
        <v>78</v>
      </c>
      <c r="B5" s="39"/>
      <c r="C5" s="40"/>
      <c r="D5" s="41"/>
      <c r="E5" s="40"/>
      <c r="F5" s="51"/>
      <c r="G5" s="40"/>
      <c r="H5" s="52"/>
      <c r="I5" s="57"/>
      <c r="J5" s="52"/>
      <c r="K5" s="57"/>
      <c r="L5" s="52"/>
      <c r="M5" s="57"/>
      <c r="N5" s="51"/>
      <c r="O5" s="57"/>
      <c r="P5" s="52"/>
      <c r="Q5" s="57"/>
      <c r="R5" s="51"/>
      <c r="S5" s="60"/>
      <c r="T5" s="52"/>
      <c r="U5" s="67"/>
    </row>
    <row r="6" spans="1:21" ht="33.75" customHeight="1">
      <c r="A6" s="38" t="s">
        <v>79</v>
      </c>
      <c r="B6" s="39"/>
      <c r="C6" s="42" t="e">
        <f>RANK(B6,$B$6:$B$14)</f>
        <v>#N/A</v>
      </c>
      <c r="D6" s="43"/>
      <c r="E6" s="42" t="e">
        <f>RANK(D6,$D$6:$D$14)</f>
        <v>#N/A</v>
      </c>
      <c r="F6" s="51"/>
      <c r="G6" s="42" t="e">
        <f>RANK(F6,$F$6:$F$14)</f>
        <v>#N/A</v>
      </c>
      <c r="H6" s="52"/>
      <c r="I6" s="42" t="e">
        <f>RANK(H6,$H$6:$H$14)</f>
        <v>#N/A</v>
      </c>
      <c r="J6" s="52"/>
      <c r="K6" s="42" t="e">
        <f>RANK(J6,$J$6:$J$14)</f>
        <v>#N/A</v>
      </c>
      <c r="L6" s="52"/>
      <c r="M6" s="42" t="e">
        <f>RANK(L6,$L$6:$L$14)</f>
        <v>#N/A</v>
      </c>
      <c r="N6" s="51"/>
      <c r="O6" s="42" t="e">
        <f>RANK(N6,$N$6:$N$14)</f>
        <v>#N/A</v>
      </c>
      <c r="P6" s="52"/>
      <c r="Q6" s="42" t="e">
        <f>RANK(P6,$P$6:$P$14)</f>
        <v>#N/A</v>
      </c>
      <c r="R6" s="51"/>
      <c r="S6" s="42" t="e">
        <f>RANK(R6,$R$6:$R$14)</f>
        <v>#N/A</v>
      </c>
      <c r="T6" s="61"/>
      <c r="U6" s="68" t="e">
        <f>RANK(T6,$T$6:$T$14)</f>
        <v>#N/A</v>
      </c>
    </row>
    <row r="7" spans="1:21" ht="33.75" customHeight="1">
      <c r="A7" s="38" t="s">
        <v>81</v>
      </c>
      <c r="B7" s="39"/>
      <c r="C7" s="42" t="e">
        <f aca="true" t="shared" si="0" ref="C7:C14">RANK(B7,$B$6:$B$14)</f>
        <v>#N/A</v>
      </c>
      <c r="D7" s="43"/>
      <c r="E7" s="42" t="e">
        <f aca="true" t="shared" si="1" ref="E7:E14">RANK(D7,$D$6:$D$14)</f>
        <v>#N/A</v>
      </c>
      <c r="F7" s="51"/>
      <c r="G7" s="42" t="e">
        <f aca="true" t="shared" si="2" ref="G7:G14">RANK(F7,$F$6:$F$14)</f>
        <v>#N/A</v>
      </c>
      <c r="H7" s="52"/>
      <c r="I7" s="42" t="e">
        <f aca="true" t="shared" si="3" ref="I7:I14">RANK(H7,$H$6:$H$14)</f>
        <v>#N/A</v>
      </c>
      <c r="J7" s="52"/>
      <c r="K7" s="42" t="e">
        <f aca="true" t="shared" si="4" ref="K7:K14">RANK(J7,$J$6:$J$14)</f>
        <v>#N/A</v>
      </c>
      <c r="L7" s="52"/>
      <c r="M7" s="42" t="e">
        <f aca="true" t="shared" si="5" ref="M7:M14">RANK(L7,$L$6:$L$14)</f>
        <v>#N/A</v>
      </c>
      <c r="N7" s="51"/>
      <c r="O7" s="42" t="e">
        <f aca="true" t="shared" si="6" ref="O7:O14">RANK(N7,$N$6:$N$14)</f>
        <v>#N/A</v>
      </c>
      <c r="P7" s="52"/>
      <c r="Q7" s="42" t="e">
        <f aca="true" t="shared" si="7" ref="Q7:Q14">RANK(P7,$P$6:$P$14)</f>
        <v>#N/A</v>
      </c>
      <c r="R7" s="51"/>
      <c r="S7" s="42" t="e">
        <f aca="true" t="shared" si="8" ref="S7:S14">RANK(R7,$R$6:$R$14)</f>
        <v>#N/A</v>
      </c>
      <c r="T7" s="61"/>
      <c r="U7" s="68" t="e">
        <f aca="true" t="shared" si="9" ref="U7:U14">RANK(T7,$T$6:$T$14)</f>
        <v>#N/A</v>
      </c>
    </row>
    <row r="8" spans="1:21" ht="33.75" customHeight="1">
      <c r="A8" s="38" t="s">
        <v>82</v>
      </c>
      <c r="B8" s="39"/>
      <c r="C8" s="42" t="e">
        <f t="shared" si="0"/>
        <v>#N/A</v>
      </c>
      <c r="D8" s="43"/>
      <c r="E8" s="42" t="e">
        <f t="shared" si="1"/>
        <v>#N/A</v>
      </c>
      <c r="F8" s="51"/>
      <c r="G8" s="42" t="e">
        <f t="shared" si="2"/>
        <v>#N/A</v>
      </c>
      <c r="H8" s="52"/>
      <c r="I8" s="42" t="e">
        <f t="shared" si="3"/>
        <v>#N/A</v>
      </c>
      <c r="J8" s="52"/>
      <c r="K8" s="42" t="e">
        <f t="shared" si="4"/>
        <v>#N/A</v>
      </c>
      <c r="L8" s="52"/>
      <c r="M8" s="42" t="e">
        <f t="shared" si="5"/>
        <v>#N/A</v>
      </c>
      <c r="N8" s="51"/>
      <c r="O8" s="42" t="e">
        <f t="shared" si="6"/>
        <v>#N/A</v>
      </c>
      <c r="P8" s="52"/>
      <c r="Q8" s="42" t="e">
        <f t="shared" si="7"/>
        <v>#N/A</v>
      </c>
      <c r="R8" s="51"/>
      <c r="S8" s="42" t="e">
        <f t="shared" si="8"/>
        <v>#N/A</v>
      </c>
      <c r="T8" s="52"/>
      <c r="U8" s="68" t="e">
        <f t="shared" si="9"/>
        <v>#N/A</v>
      </c>
    </row>
    <row r="9" spans="1:21" ht="33.75" customHeight="1">
      <c r="A9" s="44" t="s">
        <v>83</v>
      </c>
      <c r="B9" s="39"/>
      <c r="C9" s="42" t="e">
        <f t="shared" si="0"/>
        <v>#N/A</v>
      </c>
      <c r="D9" s="43"/>
      <c r="E9" s="42" t="e">
        <f t="shared" si="1"/>
        <v>#N/A</v>
      </c>
      <c r="F9" s="51"/>
      <c r="G9" s="42" t="e">
        <f t="shared" si="2"/>
        <v>#N/A</v>
      </c>
      <c r="H9" s="52"/>
      <c r="I9" s="42" t="e">
        <f t="shared" si="3"/>
        <v>#N/A</v>
      </c>
      <c r="J9" s="52"/>
      <c r="K9" s="42" t="e">
        <f t="shared" si="4"/>
        <v>#N/A</v>
      </c>
      <c r="L9" s="52"/>
      <c r="M9" s="42" t="e">
        <f t="shared" si="5"/>
        <v>#N/A</v>
      </c>
      <c r="N9" s="51"/>
      <c r="O9" s="42" t="e">
        <f t="shared" si="6"/>
        <v>#N/A</v>
      </c>
      <c r="P9" s="52"/>
      <c r="Q9" s="42" t="e">
        <f t="shared" si="7"/>
        <v>#N/A</v>
      </c>
      <c r="R9" s="51"/>
      <c r="S9" s="42" t="e">
        <f t="shared" si="8"/>
        <v>#N/A</v>
      </c>
      <c r="T9" s="52"/>
      <c r="U9" s="68" t="e">
        <f t="shared" si="9"/>
        <v>#N/A</v>
      </c>
    </row>
    <row r="10" spans="1:21" ht="33.75" customHeight="1">
      <c r="A10" s="44" t="s">
        <v>84</v>
      </c>
      <c r="B10" s="39"/>
      <c r="C10" s="42" t="e">
        <f t="shared" si="0"/>
        <v>#N/A</v>
      </c>
      <c r="D10" s="43"/>
      <c r="E10" s="42" t="e">
        <f t="shared" si="1"/>
        <v>#N/A</v>
      </c>
      <c r="F10" s="51"/>
      <c r="G10" s="42" t="e">
        <f t="shared" si="2"/>
        <v>#N/A</v>
      </c>
      <c r="H10" s="52"/>
      <c r="I10" s="42" t="e">
        <f t="shared" si="3"/>
        <v>#N/A</v>
      </c>
      <c r="J10" s="52"/>
      <c r="K10" s="42" t="e">
        <f t="shared" si="4"/>
        <v>#N/A</v>
      </c>
      <c r="L10" s="52"/>
      <c r="M10" s="42" t="e">
        <f t="shared" si="5"/>
        <v>#N/A</v>
      </c>
      <c r="N10" s="51"/>
      <c r="O10" s="42" t="e">
        <f t="shared" si="6"/>
        <v>#N/A</v>
      </c>
      <c r="P10" s="52"/>
      <c r="Q10" s="42" t="e">
        <f t="shared" si="7"/>
        <v>#N/A</v>
      </c>
      <c r="R10" s="51"/>
      <c r="S10" s="42" t="e">
        <f t="shared" si="8"/>
        <v>#N/A</v>
      </c>
      <c r="T10" s="52"/>
      <c r="U10" s="68" t="e">
        <f t="shared" si="9"/>
        <v>#N/A</v>
      </c>
    </row>
    <row r="11" spans="1:21" ht="33.75" customHeight="1">
      <c r="A11" s="44" t="s">
        <v>85</v>
      </c>
      <c r="B11" s="39"/>
      <c r="C11" s="42" t="e">
        <f t="shared" si="0"/>
        <v>#N/A</v>
      </c>
      <c r="D11" s="43"/>
      <c r="E11" s="42" t="e">
        <f t="shared" si="1"/>
        <v>#N/A</v>
      </c>
      <c r="F11" s="51"/>
      <c r="G11" s="42" t="e">
        <f t="shared" si="2"/>
        <v>#N/A</v>
      </c>
      <c r="H11" s="52"/>
      <c r="I11" s="42" t="e">
        <f t="shared" si="3"/>
        <v>#N/A</v>
      </c>
      <c r="J11" s="52"/>
      <c r="K11" s="42" t="e">
        <f t="shared" si="4"/>
        <v>#N/A</v>
      </c>
      <c r="L11" s="52"/>
      <c r="M11" s="42" t="e">
        <f t="shared" si="5"/>
        <v>#N/A</v>
      </c>
      <c r="N11" s="51"/>
      <c r="O11" s="42" t="e">
        <f t="shared" si="6"/>
        <v>#N/A</v>
      </c>
      <c r="P11" s="52"/>
      <c r="Q11" s="42" t="e">
        <f t="shared" si="7"/>
        <v>#N/A</v>
      </c>
      <c r="R11" s="51"/>
      <c r="S11" s="42" t="e">
        <f t="shared" si="8"/>
        <v>#N/A</v>
      </c>
      <c r="T11" s="52"/>
      <c r="U11" s="68" t="e">
        <f t="shared" si="9"/>
        <v>#N/A</v>
      </c>
    </row>
    <row r="12" spans="1:21" ht="33.75" customHeight="1">
      <c r="A12" s="44" t="s">
        <v>86</v>
      </c>
      <c r="B12" s="39"/>
      <c r="C12" s="42" t="e">
        <f t="shared" si="0"/>
        <v>#N/A</v>
      </c>
      <c r="D12" s="43"/>
      <c r="E12" s="42" t="e">
        <f t="shared" si="1"/>
        <v>#N/A</v>
      </c>
      <c r="F12" s="51"/>
      <c r="G12" s="42" t="e">
        <f t="shared" si="2"/>
        <v>#N/A</v>
      </c>
      <c r="H12" s="52"/>
      <c r="I12" s="42" t="e">
        <f t="shared" si="3"/>
        <v>#N/A</v>
      </c>
      <c r="J12" s="52"/>
      <c r="K12" s="42" t="e">
        <f t="shared" si="4"/>
        <v>#N/A</v>
      </c>
      <c r="L12" s="52"/>
      <c r="M12" s="42" t="e">
        <f t="shared" si="5"/>
        <v>#N/A</v>
      </c>
      <c r="N12" s="51"/>
      <c r="O12" s="42" t="e">
        <f t="shared" si="6"/>
        <v>#N/A</v>
      </c>
      <c r="P12" s="52"/>
      <c r="Q12" s="42" t="e">
        <f t="shared" si="7"/>
        <v>#N/A</v>
      </c>
      <c r="R12" s="51"/>
      <c r="S12" s="42" t="e">
        <f t="shared" si="8"/>
        <v>#N/A</v>
      </c>
      <c r="T12" s="52"/>
      <c r="U12" s="68" t="e">
        <f t="shared" si="9"/>
        <v>#N/A</v>
      </c>
    </row>
    <row r="13" spans="1:21" ht="33.75" customHeight="1">
      <c r="A13" s="45" t="s">
        <v>87</v>
      </c>
      <c r="B13" s="39"/>
      <c r="C13" s="42" t="e">
        <f t="shared" si="0"/>
        <v>#N/A</v>
      </c>
      <c r="D13" s="43"/>
      <c r="E13" s="42" t="e">
        <f t="shared" si="1"/>
        <v>#N/A</v>
      </c>
      <c r="F13" s="51"/>
      <c r="G13" s="42" t="e">
        <f t="shared" si="2"/>
        <v>#N/A</v>
      </c>
      <c r="H13" s="52"/>
      <c r="I13" s="42" t="e">
        <f t="shared" si="3"/>
        <v>#N/A</v>
      </c>
      <c r="J13" s="52"/>
      <c r="K13" s="42" t="e">
        <f t="shared" si="4"/>
        <v>#N/A</v>
      </c>
      <c r="L13" s="52"/>
      <c r="M13" s="42" t="e">
        <f t="shared" si="5"/>
        <v>#N/A</v>
      </c>
      <c r="N13" s="51"/>
      <c r="O13" s="42" t="e">
        <f t="shared" si="6"/>
        <v>#N/A</v>
      </c>
      <c r="P13" s="52"/>
      <c r="Q13" s="42" t="e">
        <f t="shared" si="7"/>
        <v>#N/A</v>
      </c>
      <c r="R13" s="51"/>
      <c r="S13" s="42" t="e">
        <f t="shared" si="8"/>
        <v>#N/A</v>
      </c>
      <c r="T13" s="52"/>
      <c r="U13" s="68" t="e">
        <f t="shared" si="9"/>
        <v>#N/A</v>
      </c>
    </row>
    <row r="14" spans="1:21" ht="33.75" customHeight="1">
      <c r="A14" s="46" t="s">
        <v>91</v>
      </c>
      <c r="B14" s="47"/>
      <c r="C14" s="48" t="e">
        <f t="shared" si="0"/>
        <v>#N/A</v>
      </c>
      <c r="D14" s="49"/>
      <c r="E14" s="48" t="e">
        <f t="shared" si="1"/>
        <v>#N/A</v>
      </c>
      <c r="F14" s="53"/>
      <c r="G14" s="48" t="e">
        <f t="shared" si="2"/>
        <v>#N/A</v>
      </c>
      <c r="H14" s="54"/>
      <c r="I14" s="48" t="e">
        <f t="shared" si="3"/>
        <v>#N/A</v>
      </c>
      <c r="J14" s="54"/>
      <c r="K14" s="48" t="e">
        <f t="shared" si="4"/>
        <v>#N/A</v>
      </c>
      <c r="L14" s="54"/>
      <c r="M14" s="48" t="e">
        <f t="shared" si="5"/>
        <v>#N/A</v>
      </c>
      <c r="N14" s="53"/>
      <c r="O14" s="48" t="e">
        <f t="shared" si="6"/>
        <v>#N/A</v>
      </c>
      <c r="P14" s="54"/>
      <c r="Q14" s="48" t="e">
        <f t="shared" si="7"/>
        <v>#N/A</v>
      </c>
      <c r="R14" s="53"/>
      <c r="S14" s="48" t="e">
        <f t="shared" si="8"/>
        <v>#N/A</v>
      </c>
      <c r="T14" s="54"/>
      <c r="U14" s="69" t="e">
        <f t="shared" si="9"/>
        <v>#N/A</v>
      </c>
    </row>
    <row r="15" spans="1:21" ht="27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69</v>
      </c>
      <c r="B2" s="4" t="s">
        <v>127</v>
      </c>
      <c r="C2" s="4"/>
      <c r="D2" s="4"/>
      <c r="E2" s="4"/>
      <c r="F2" s="19" t="s">
        <v>128</v>
      </c>
      <c r="G2" s="19"/>
      <c r="H2" s="19"/>
      <c r="I2" s="19"/>
      <c r="J2" s="4" t="s">
        <v>129</v>
      </c>
      <c r="K2" s="4"/>
      <c r="L2" s="4"/>
      <c r="M2" s="23"/>
      <c r="N2" s="24"/>
      <c r="O2" s="24"/>
      <c r="P2" s="24"/>
      <c r="Q2" s="24"/>
    </row>
    <row r="3" spans="1:13" ht="21.75" customHeight="1">
      <c r="A3" s="5"/>
      <c r="B3" s="6" t="s">
        <v>130</v>
      </c>
      <c r="C3" s="6"/>
      <c r="D3" s="6"/>
      <c r="E3" s="6"/>
      <c r="F3" s="20" t="s">
        <v>130</v>
      </c>
      <c r="G3" s="20"/>
      <c r="H3" s="20"/>
      <c r="I3" s="20"/>
      <c r="J3" s="6" t="s">
        <v>130</v>
      </c>
      <c r="K3" s="6"/>
      <c r="L3" s="6"/>
      <c r="M3" s="25"/>
    </row>
    <row r="4" spans="1:13" ht="34.5" customHeight="1">
      <c r="A4" s="5"/>
      <c r="B4" s="7" t="s">
        <v>76</v>
      </c>
      <c r="C4" s="7" t="s">
        <v>75</v>
      </c>
      <c r="D4" s="8" t="s">
        <v>74</v>
      </c>
      <c r="E4" s="7" t="s">
        <v>75</v>
      </c>
      <c r="F4" s="7" t="s">
        <v>76</v>
      </c>
      <c r="G4" s="7" t="s">
        <v>75</v>
      </c>
      <c r="H4" s="7" t="s">
        <v>74</v>
      </c>
      <c r="I4" s="7" t="s">
        <v>75</v>
      </c>
      <c r="J4" s="7" t="s">
        <v>76</v>
      </c>
      <c r="K4" s="7" t="s">
        <v>75</v>
      </c>
      <c r="L4" s="7" t="s">
        <v>74</v>
      </c>
      <c r="M4" s="26" t="s">
        <v>75</v>
      </c>
    </row>
    <row r="5" spans="1:13" ht="33" customHeight="1">
      <c r="A5" s="9" t="s">
        <v>78</v>
      </c>
      <c r="B5" s="10"/>
      <c r="C5" s="11"/>
      <c r="D5" s="12"/>
      <c r="E5" s="21"/>
      <c r="F5" s="10"/>
      <c r="G5" s="11"/>
      <c r="H5" s="12"/>
      <c r="I5" s="21"/>
      <c r="J5" s="10"/>
      <c r="K5" s="11"/>
      <c r="L5" s="12"/>
      <c r="M5" s="27"/>
    </row>
    <row r="6" spans="1:13" ht="33" customHeight="1">
      <c r="A6" s="13" t="s">
        <v>79</v>
      </c>
      <c r="B6" s="10"/>
      <c r="C6" s="14" t="e">
        <f>RANK(B6,$B$6:$B$13)</f>
        <v>#N/A</v>
      </c>
      <c r="D6" s="12"/>
      <c r="E6" s="14" t="e">
        <f>RANK(D6,$D$6:$D$13)</f>
        <v>#N/A</v>
      </c>
      <c r="F6" s="10"/>
      <c r="G6" s="14" t="e">
        <f>RANK(F6,$F$6:$F$13)</f>
        <v>#N/A</v>
      </c>
      <c r="H6" s="12"/>
      <c r="I6" s="14" t="e">
        <f>RANK(H6,$H$6:$H$13)</f>
        <v>#N/A</v>
      </c>
      <c r="J6" s="10"/>
      <c r="K6" s="14" t="e">
        <f>RANK(J6,$J$6:$J$13)</f>
        <v>#N/A</v>
      </c>
      <c r="L6" s="12"/>
      <c r="M6" s="28" t="e">
        <f>RANK(L6,$L$6:$L$13)</f>
        <v>#N/A</v>
      </c>
    </row>
    <row r="7" spans="1:13" ht="33" customHeight="1">
      <c r="A7" s="13" t="s">
        <v>81</v>
      </c>
      <c r="B7" s="10"/>
      <c r="C7" s="14" t="e">
        <f aca="true" t="shared" si="0" ref="C7:C13">RANK(B7,$B$6:$B$13)</f>
        <v>#N/A</v>
      </c>
      <c r="D7" s="12"/>
      <c r="E7" s="14" t="e">
        <f aca="true" t="shared" si="1" ref="E7:E13">RANK(D7,$D$6:$D$13)</f>
        <v>#N/A</v>
      </c>
      <c r="F7" s="10"/>
      <c r="G7" s="14" t="e">
        <f aca="true" t="shared" si="2" ref="G7:G13">RANK(F7,$F$6:$F$13)</f>
        <v>#N/A</v>
      </c>
      <c r="H7" s="12"/>
      <c r="I7" s="14" t="e">
        <f aca="true" t="shared" si="3" ref="I7:I13">RANK(H7,$H$6:$H$13)</f>
        <v>#N/A</v>
      </c>
      <c r="J7" s="10"/>
      <c r="K7" s="14" t="e">
        <f aca="true" t="shared" si="4" ref="K7:K13">RANK(J7,$J$6:$J$13)</f>
        <v>#N/A</v>
      </c>
      <c r="L7" s="12"/>
      <c r="M7" s="28" t="e">
        <f aca="true" t="shared" si="5" ref="M7:M13">RANK(L7,$L$6:$L$13)</f>
        <v>#N/A</v>
      </c>
    </row>
    <row r="8" spans="1:13" ht="33" customHeight="1">
      <c r="A8" s="13" t="s">
        <v>82</v>
      </c>
      <c r="B8" s="10"/>
      <c r="C8" s="14" t="e">
        <f t="shared" si="0"/>
        <v>#N/A</v>
      </c>
      <c r="D8" s="12"/>
      <c r="E8" s="14" t="e">
        <f t="shared" si="1"/>
        <v>#N/A</v>
      </c>
      <c r="F8" s="10"/>
      <c r="G8" s="14" t="e">
        <f t="shared" si="2"/>
        <v>#N/A</v>
      </c>
      <c r="H8" s="12"/>
      <c r="I8" s="14" t="e">
        <f t="shared" si="3"/>
        <v>#N/A</v>
      </c>
      <c r="J8" s="10"/>
      <c r="K8" s="14" t="e">
        <f t="shared" si="4"/>
        <v>#N/A</v>
      </c>
      <c r="L8" s="12"/>
      <c r="M8" s="28" t="e">
        <f t="shared" si="5"/>
        <v>#N/A</v>
      </c>
    </row>
    <row r="9" spans="1:13" ht="33" customHeight="1">
      <c r="A9" s="13" t="s">
        <v>83</v>
      </c>
      <c r="B9" s="10"/>
      <c r="C9" s="14" t="e">
        <f t="shared" si="0"/>
        <v>#N/A</v>
      </c>
      <c r="D9" s="12"/>
      <c r="E9" s="14" t="e">
        <f t="shared" si="1"/>
        <v>#N/A</v>
      </c>
      <c r="F9" s="10"/>
      <c r="G9" s="14" t="e">
        <f t="shared" si="2"/>
        <v>#N/A</v>
      </c>
      <c r="H9" s="12"/>
      <c r="I9" s="14" t="e">
        <f t="shared" si="3"/>
        <v>#N/A</v>
      </c>
      <c r="J9" s="10"/>
      <c r="K9" s="14" t="e">
        <f t="shared" si="4"/>
        <v>#N/A</v>
      </c>
      <c r="L9" s="12"/>
      <c r="M9" s="28" t="e">
        <f t="shared" si="5"/>
        <v>#N/A</v>
      </c>
    </row>
    <row r="10" spans="1:13" ht="33" customHeight="1">
      <c r="A10" s="13" t="s">
        <v>84</v>
      </c>
      <c r="B10" s="10"/>
      <c r="C10" s="14" t="e">
        <f t="shared" si="0"/>
        <v>#N/A</v>
      </c>
      <c r="D10" s="12"/>
      <c r="E10" s="14" t="e">
        <f t="shared" si="1"/>
        <v>#N/A</v>
      </c>
      <c r="F10" s="10"/>
      <c r="G10" s="14" t="e">
        <f t="shared" si="2"/>
        <v>#N/A</v>
      </c>
      <c r="H10" s="12"/>
      <c r="I10" s="14" t="e">
        <f t="shared" si="3"/>
        <v>#N/A</v>
      </c>
      <c r="J10" s="10"/>
      <c r="K10" s="14" t="e">
        <f t="shared" si="4"/>
        <v>#N/A</v>
      </c>
      <c r="L10" s="12"/>
      <c r="M10" s="28" t="e">
        <f t="shared" si="5"/>
        <v>#N/A</v>
      </c>
    </row>
    <row r="11" spans="1:13" ht="33" customHeight="1">
      <c r="A11" s="13" t="s">
        <v>85</v>
      </c>
      <c r="B11" s="10"/>
      <c r="C11" s="14" t="e">
        <f t="shared" si="0"/>
        <v>#N/A</v>
      </c>
      <c r="D11" s="12"/>
      <c r="E11" s="14" t="e">
        <f t="shared" si="1"/>
        <v>#N/A</v>
      </c>
      <c r="F11" s="10"/>
      <c r="G11" s="14" t="e">
        <f t="shared" si="2"/>
        <v>#N/A</v>
      </c>
      <c r="H11" s="12"/>
      <c r="I11" s="14" t="e">
        <f t="shared" si="3"/>
        <v>#N/A</v>
      </c>
      <c r="J11" s="10"/>
      <c r="K11" s="14" t="e">
        <f t="shared" si="4"/>
        <v>#N/A</v>
      </c>
      <c r="L11" s="12"/>
      <c r="M11" s="28" t="e">
        <f t="shared" si="5"/>
        <v>#N/A</v>
      </c>
    </row>
    <row r="12" spans="1:13" ht="33" customHeight="1">
      <c r="A12" s="13" t="s">
        <v>86</v>
      </c>
      <c r="B12" s="10"/>
      <c r="C12" s="14" t="e">
        <f t="shared" si="0"/>
        <v>#N/A</v>
      </c>
      <c r="D12" s="12"/>
      <c r="E12" s="14" t="e">
        <f t="shared" si="1"/>
        <v>#N/A</v>
      </c>
      <c r="F12" s="10"/>
      <c r="G12" s="14" t="e">
        <f t="shared" si="2"/>
        <v>#N/A</v>
      </c>
      <c r="H12" s="12"/>
      <c r="I12" s="14" t="e">
        <f t="shared" si="3"/>
        <v>#N/A</v>
      </c>
      <c r="J12" s="10"/>
      <c r="K12" s="14" t="e">
        <f t="shared" si="4"/>
        <v>#N/A</v>
      </c>
      <c r="L12" s="12"/>
      <c r="M12" s="28" t="e">
        <f t="shared" si="5"/>
        <v>#N/A</v>
      </c>
    </row>
    <row r="13" spans="1:13" ht="33" customHeight="1">
      <c r="A13" s="15" t="s">
        <v>87</v>
      </c>
      <c r="B13" s="16"/>
      <c r="C13" s="17" t="e">
        <f t="shared" si="0"/>
        <v>#N/A</v>
      </c>
      <c r="D13" s="18"/>
      <c r="E13" s="17" t="e">
        <f t="shared" si="1"/>
        <v>#N/A</v>
      </c>
      <c r="F13" s="16"/>
      <c r="G13" s="17" t="e">
        <f t="shared" si="2"/>
        <v>#N/A</v>
      </c>
      <c r="H13" s="18"/>
      <c r="I13" s="17" t="e">
        <f t="shared" si="3"/>
        <v>#N/A</v>
      </c>
      <c r="J13" s="16"/>
      <c r="K13" s="17" t="e">
        <f t="shared" si="4"/>
        <v>#N/A</v>
      </c>
      <c r="L13" s="18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2020-12-17T11:11:01Z</cp:lastPrinted>
  <dcterms:created xsi:type="dcterms:W3CDTF">2014-02-21T02:54:13Z</dcterms:created>
  <dcterms:modified xsi:type="dcterms:W3CDTF">2022-05-17T12:07:32Z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B2656A9B7D1D4B10A107101F0EE7DD69</vt:lpwstr>
  </property>
  <property fmtid="{D5CDD505-2E9C-101B-9397-08002B2CF9AE}" pid="4" name="퀀_generated_2.-2147483648">
    <vt:i4>2052</vt:i4>
  </property>
</Properties>
</file>